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75" i="1"/>
  <c r="G175"/>
  <c r="H175"/>
  <c r="I175"/>
  <c r="J175"/>
  <c r="B157"/>
  <c r="A157"/>
  <c r="B149"/>
  <c r="A149"/>
  <c r="B167"/>
  <c r="F156"/>
  <c r="F138"/>
  <c r="G138"/>
  <c r="F120"/>
  <c r="G120"/>
  <c r="G103"/>
  <c r="H103"/>
  <c r="I103"/>
  <c r="J103"/>
  <c r="F103"/>
  <c r="G85"/>
  <c r="H85"/>
  <c r="I85"/>
  <c r="J85"/>
  <c r="F85"/>
  <c r="J66"/>
  <c r="I66"/>
  <c r="H66"/>
  <c r="G66"/>
  <c r="F66"/>
  <c r="G49"/>
  <c r="H49"/>
  <c r="I49"/>
  <c r="J49"/>
  <c r="F49"/>
  <c r="J31"/>
  <c r="I31"/>
  <c r="H31"/>
  <c r="G31"/>
  <c r="F31"/>
  <c r="G13" l="1"/>
  <c r="H13"/>
  <c r="I13"/>
  <c r="J13"/>
  <c r="F13"/>
  <c r="L185" l="1"/>
  <c r="L186" s="1"/>
  <c r="J185"/>
  <c r="I185"/>
  <c r="H185"/>
  <c r="G185"/>
  <c r="F185"/>
  <c r="B176"/>
  <c r="A176"/>
  <c r="F186"/>
  <c r="A167"/>
  <c r="L166"/>
  <c r="J166"/>
  <c r="I166"/>
  <c r="H166"/>
  <c r="G166"/>
  <c r="F166"/>
  <c r="L167"/>
  <c r="J156"/>
  <c r="J167" s="1"/>
  <c r="I156"/>
  <c r="H156"/>
  <c r="G156"/>
  <c r="G167" s="1"/>
  <c r="F167"/>
  <c r="L148"/>
  <c r="J148"/>
  <c r="I148"/>
  <c r="H148"/>
  <c r="G148"/>
  <c r="F148"/>
  <c r="B139"/>
  <c r="A139"/>
  <c r="L149"/>
  <c r="J138"/>
  <c r="J149" s="1"/>
  <c r="I138"/>
  <c r="I149" s="1"/>
  <c r="H138"/>
  <c r="G149"/>
  <c r="F149"/>
  <c r="B131"/>
  <c r="A131"/>
  <c r="L130"/>
  <c r="J130"/>
  <c r="I130"/>
  <c r="H130"/>
  <c r="G130"/>
  <c r="F130"/>
  <c r="B121"/>
  <c r="A121"/>
  <c r="L131"/>
  <c r="J120"/>
  <c r="J131" s="1"/>
  <c r="I120"/>
  <c r="I131" s="1"/>
  <c r="H120"/>
  <c r="H131" s="1"/>
  <c r="G131"/>
  <c r="F131"/>
  <c r="B114"/>
  <c r="A114"/>
  <c r="L113"/>
  <c r="J113"/>
  <c r="I113"/>
  <c r="H113"/>
  <c r="G113"/>
  <c r="F113"/>
  <c r="F114" s="1"/>
  <c r="B104"/>
  <c r="A104"/>
  <c r="L114"/>
  <c r="J114"/>
  <c r="I114"/>
  <c r="G114"/>
  <c r="B96"/>
  <c r="A96"/>
  <c r="L95"/>
  <c r="J95"/>
  <c r="J96" s="1"/>
  <c r="I95"/>
  <c r="H95"/>
  <c r="H96" s="1"/>
  <c r="G95"/>
  <c r="G96" s="1"/>
  <c r="F95"/>
  <c r="F96" s="1"/>
  <c r="B86"/>
  <c r="A86"/>
  <c r="L96"/>
  <c r="I96"/>
  <c r="B77"/>
  <c r="A77"/>
  <c r="L76"/>
  <c r="J76"/>
  <c r="I76"/>
  <c r="H76"/>
  <c r="G76"/>
  <c r="F76"/>
  <c r="F77" s="1"/>
  <c r="B67"/>
  <c r="A67"/>
  <c r="L77"/>
  <c r="J77"/>
  <c r="I77"/>
  <c r="H77"/>
  <c r="G77"/>
  <c r="B60"/>
  <c r="A60"/>
  <c r="L59"/>
  <c r="J59"/>
  <c r="I59"/>
  <c r="H59"/>
  <c r="G59"/>
  <c r="F59"/>
  <c r="B50"/>
  <c r="A50"/>
  <c r="L60"/>
  <c r="J60"/>
  <c r="I60"/>
  <c r="B42"/>
  <c r="A42"/>
  <c r="L41"/>
  <c r="J41"/>
  <c r="I41"/>
  <c r="H41"/>
  <c r="G41"/>
  <c r="F41"/>
  <c r="F42" s="1"/>
  <c r="B32"/>
  <c r="A32"/>
  <c r="L42"/>
  <c r="J42"/>
  <c r="I42"/>
  <c r="H42"/>
  <c r="G42"/>
  <c r="B24"/>
  <c r="A24"/>
  <c r="L23"/>
  <c r="J23"/>
  <c r="I23"/>
  <c r="H23"/>
  <c r="H24" s="1"/>
  <c r="G23"/>
  <c r="G24" s="1"/>
  <c r="F23"/>
  <c r="F24" s="1"/>
  <c r="B14"/>
  <c r="A14"/>
  <c r="L24"/>
  <c r="J24"/>
  <c r="I24"/>
  <c r="H167" l="1"/>
  <c r="I167"/>
  <c r="H186"/>
  <c r="J186"/>
  <c r="J187" s="1"/>
  <c r="H149"/>
  <c r="L187"/>
  <c r="H114"/>
  <c r="I186"/>
  <c r="I187" s="1"/>
  <c r="G186"/>
  <c r="G60"/>
  <c r="H60"/>
  <c r="F60"/>
  <c r="F187" s="1"/>
  <c r="G187" l="1"/>
  <c r="H187"/>
</calcChain>
</file>

<file path=xl/sharedStrings.xml><?xml version="1.0" encoding="utf-8"?>
<sst xmlns="http://schemas.openxmlformats.org/spreadsheetml/2006/main" count="328" uniqueCount="131">
  <si>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</si>
  <si>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</si>
  <si>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</si>
  <si>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</si>
  <si>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</si>
  <si>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</si>
  <si>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</si>
  <si>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</si>
  <si>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</si>
  <si>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</si>
  <si>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</si>
  <si>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</si>
  <si>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</si>
  <si>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</si>
  <si>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</si>
  <si>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</si>
  <si>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</si>
  <si>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</si>
  <si>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</si>
  <si>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</si>
  <si>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</si>
  <si>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</si>
  <si>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</si>
  <si>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</si>
  <si>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</si>
  <si>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</si>
  <si>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</si>
  <si>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</si>
  <si>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</si>
  <si>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</si>
  <si>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</si>
  <si>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</si>
  <si>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</si>
  <si>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</si>
  <si>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</si>
  <si>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</si>
  <si>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</si>
  <si>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</si>
  <si>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</si>
  <si>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</si>
  <si>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Директор ООО "Общественное питание"</t>
  </si>
  <si>
    <t>А.М.Фомин</t>
  </si>
  <si>
    <t>Кнели рыбные припущенные</t>
  </si>
  <si>
    <t>Чай с лимоном</t>
  </si>
  <si>
    <t>Курица в соусе томатном</t>
  </si>
  <si>
    <t>МБОУ "СОШ №10"</t>
  </si>
  <si>
    <t>Котлеты, биточки, шницели мясные рубленые школьные (рец. №3)</t>
  </si>
  <si>
    <t>90</t>
  </si>
  <si>
    <t>Соус томатный</t>
  </si>
  <si>
    <t>25</t>
  </si>
  <si>
    <t>228</t>
  </si>
  <si>
    <t>Сложный гарнир (Картофельное пюре с капустой тушеной)</t>
  </si>
  <si>
    <t>180</t>
  </si>
  <si>
    <t>Чай</t>
  </si>
  <si>
    <t>200</t>
  </si>
  <si>
    <t>10/10</t>
  </si>
  <si>
    <t>соус</t>
  </si>
  <si>
    <t>Хлеб пшеничный (Валетек 8), хлеб ржаной</t>
  </si>
  <si>
    <t>Салат из отварного картофеля, морской капусты и репчатого лука с растительным маслом</t>
  </si>
  <si>
    <t>60</t>
  </si>
  <si>
    <t>33/1</t>
  </si>
  <si>
    <t>Каша гречневая рассыпчатая с овощами</t>
  </si>
  <si>
    <t>150</t>
  </si>
  <si>
    <t>44/3</t>
  </si>
  <si>
    <t>100</t>
  </si>
  <si>
    <t>334</t>
  </si>
  <si>
    <t>Компот из яблок с лимоном</t>
  </si>
  <si>
    <t>528</t>
  </si>
  <si>
    <t>Горошек зеленый</t>
  </si>
  <si>
    <t>1/1</t>
  </si>
  <si>
    <t>Биточки (котлеты) из мяса кур</t>
  </si>
  <si>
    <t>5/9</t>
  </si>
  <si>
    <t>43/3</t>
  </si>
  <si>
    <t>Хлеб ржаной</t>
  </si>
  <si>
    <t>Хлеб пшеничный 2 сорт, хлеб ржаной</t>
  </si>
  <si>
    <t>20</t>
  </si>
  <si>
    <t>2</t>
  </si>
  <si>
    <t>б/н,2</t>
  </si>
  <si>
    <t>11/10</t>
  </si>
  <si>
    <t>Салат из отварной свеклы с чесноком с растительным маслом</t>
  </si>
  <si>
    <t>18</t>
  </si>
  <si>
    <t>Плов из свинины</t>
  </si>
  <si>
    <t>240</t>
  </si>
  <si>
    <t>265</t>
  </si>
  <si>
    <t>Кисель из концентрата плодового или ягодного</t>
  </si>
  <si>
    <t>516</t>
  </si>
  <si>
    <t>Салат из квашеной капусты с луком</t>
  </si>
  <si>
    <t>17</t>
  </si>
  <si>
    <t>Мандарины</t>
  </si>
  <si>
    <t>3</t>
  </si>
  <si>
    <t xml:space="preserve">Гуляш из мяса отварного (свинина) </t>
  </si>
  <si>
    <t>299</t>
  </si>
  <si>
    <t>Пюре картофельное</t>
  </si>
  <si>
    <t>362</t>
  </si>
  <si>
    <t>Напиток лимонный</t>
  </si>
  <si>
    <t>436</t>
  </si>
  <si>
    <t>Хлеб пшеничный (Валетек 8), хлеб пшеничный 2 сорт</t>
  </si>
  <si>
    <t>1, б/н</t>
  </si>
  <si>
    <t>Помидоры свежие (нарезка)</t>
  </si>
  <si>
    <t>9</t>
  </si>
  <si>
    <t>405</t>
  </si>
  <si>
    <t>Сложный гарнир (рис отварной, овощи тушеные)</t>
  </si>
  <si>
    <t>Напиток с витаминами "Витошка" для детей дошкольного и школьного возраста</t>
  </si>
  <si>
    <t>507</t>
  </si>
  <si>
    <t>Хлеб пшеничный (Валетек 8), хлеб пшеничный 2 сорта</t>
  </si>
  <si>
    <t>Огурец солёный</t>
  </si>
  <si>
    <t>10</t>
  </si>
  <si>
    <t>Жаркое по-домашнему из свинины</t>
  </si>
  <si>
    <t>259</t>
  </si>
  <si>
    <t>Хлеб пшеничный  1 сорт, хлеб пщеничный</t>
  </si>
  <si>
    <t>б/н, 12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</si>
  <si>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</si>
  <si>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</si>
  <si>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</si>
  <si>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300</t>
  </si>
  <si>
    <t>Компот из свежих плодов (черешня, вишня, слива, персики или абрикосы)</t>
  </si>
  <si>
    <t>342</t>
  </si>
  <si>
    <t xml:space="preserve">Хлеб пшеничный (Валетек 8), хлеб пшеничный </t>
  </si>
  <si>
    <t>Пудинг из творога</t>
  </si>
  <si>
    <t>17/5</t>
  </si>
  <si>
    <t>Кофейный напиток с молоком</t>
  </si>
  <si>
    <t>13/10</t>
  </si>
  <si>
    <t>Хлеб с сыром</t>
  </si>
  <si>
    <t>3/13</t>
  </si>
  <si>
    <t>Молоко сгущёное</t>
  </si>
  <si>
    <t>Салат из белокочанной капусты с морковью и растительным маслом</t>
  </si>
  <si>
    <t>5/1</t>
  </si>
  <si>
    <t>Шницель натуральный рубленый (свинина) (с соусом)</t>
  </si>
  <si>
    <t>304</t>
  </si>
  <si>
    <t>Рис отварной</t>
  </si>
  <si>
    <t>45/3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</si>
</sst>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" xfId="0" applyFill="1" applyBorder="1"/>
    <xf numFmtId="0" fontId="4" fillId="0" borderId="2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0" borderId="2" xfId="0" applyFill="1" applyBorder="1"/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6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16" xfId="0" applyFill="1" applyBorder="1"/>
    <xf numFmtId="0" fontId="4" fillId="0" borderId="2" xfId="0" applyFont="1" applyFill="1" applyBorder="1"/>
    <xf numFmtId="0" fontId="0" fillId="0" borderId="2" xfId="0" applyFill="1" applyBorder="1" applyProtection="1">
      <protection locked="0"/>
    </xf>
    <xf numFmtId="0" fontId="1" fillId="4" borderId="2" xfId="0" applyFont="1" applyFill="1" applyBorder="1" applyAlignment="1">
      <alignment wrapText="1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Protection="1">
      <protection locked="0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2" fontId="17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5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2" fontId="18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F55" sqref="F5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 t="s">
        <v>45</v>
      </c>
      <c r="D1" s="85"/>
      <c r="E1" s="85"/>
      <c r="F1" s="11" t="s">
        <v>16</v>
      </c>
      <c r="G1" s="2" t="s">
        <v>17</v>
      </c>
      <c r="H1" s="86" t="s">
        <v>40</v>
      </c>
      <c r="I1" s="86"/>
      <c r="J1" s="86"/>
      <c r="K1" s="86"/>
    </row>
    <row r="2" spans="1:12" ht="18">
      <c r="A2" s="34" t="s">
        <v>6</v>
      </c>
      <c r="C2" s="2"/>
      <c r="G2" s="2" t="s">
        <v>18</v>
      </c>
      <c r="H2" s="87" t="s">
        <v>41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2024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30">
      <c r="A6" s="19">
        <v>1</v>
      </c>
      <c r="B6" s="20">
        <v>1</v>
      </c>
      <c r="C6" s="21" t="s">
        <v>20</v>
      </c>
      <c r="D6" s="57" t="s">
        <v>21</v>
      </c>
      <c r="E6" s="53" t="s">
        <v>46</v>
      </c>
      <c r="F6" s="54" t="s">
        <v>47</v>
      </c>
      <c r="G6" s="55">
        <v>11.7</v>
      </c>
      <c r="H6" s="55">
        <v>11.7</v>
      </c>
      <c r="I6" s="55">
        <v>10.8</v>
      </c>
      <c r="J6" s="54">
        <v>200.7</v>
      </c>
      <c r="K6" s="56">
        <v>311</v>
      </c>
      <c r="L6" s="38"/>
    </row>
    <row r="7" spans="1:12" ht="30">
      <c r="A7" s="22"/>
      <c r="B7" s="14"/>
      <c r="C7" s="10"/>
      <c r="D7" s="58" t="s">
        <v>29</v>
      </c>
      <c r="E7" s="53" t="s">
        <v>51</v>
      </c>
      <c r="F7" s="54" t="s">
        <v>52</v>
      </c>
      <c r="G7" s="55">
        <v>3.73</v>
      </c>
      <c r="H7" s="55">
        <v>6.84</v>
      </c>
      <c r="I7" s="55">
        <v>32.159999999999997</v>
      </c>
      <c r="J7" s="54">
        <v>157.19</v>
      </c>
      <c r="K7" s="56">
        <v>440</v>
      </c>
      <c r="L7" s="40"/>
    </row>
    <row r="8" spans="1:12" ht="15">
      <c r="A8" s="22"/>
      <c r="B8" s="14"/>
      <c r="C8" s="10"/>
      <c r="D8" s="59" t="s">
        <v>56</v>
      </c>
      <c r="E8" s="53" t="s">
        <v>48</v>
      </c>
      <c r="F8" s="54" t="s">
        <v>49</v>
      </c>
      <c r="G8" s="55">
        <v>0.32</v>
      </c>
      <c r="H8" s="55">
        <v>0.92</v>
      </c>
      <c r="I8" s="55">
        <v>2.04</v>
      </c>
      <c r="J8" s="54">
        <v>36.76</v>
      </c>
      <c r="K8" s="56" t="s">
        <v>50</v>
      </c>
      <c r="L8" s="40"/>
    </row>
    <row r="9" spans="1:12" ht="15">
      <c r="A9" s="22"/>
      <c r="B9" s="14"/>
      <c r="C9" s="10"/>
      <c r="D9" s="60" t="s">
        <v>22</v>
      </c>
      <c r="E9" s="53" t="s">
        <v>53</v>
      </c>
      <c r="F9" s="54" t="s">
        <v>54</v>
      </c>
      <c r="G9" s="55">
        <v>0</v>
      </c>
      <c r="H9" s="55">
        <v>0</v>
      </c>
      <c r="I9" s="55">
        <v>9.1</v>
      </c>
      <c r="J9" s="54">
        <v>35</v>
      </c>
      <c r="K9" s="56" t="s">
        <v>55</v>
      </c>
      <c r="L9" s="40"/>
    </row>
    <row r="10" spans="1:12" ht="15">
      <c r="A10" s="22"/>
      <c r="B10" s="14"/>
      <c r="C10" s="10"/>
      <c r="D10" s="60" t="s">
        <v>23</v>
      </c>
      <c r="E10" s="53" t="s">
        <v>57</v>
      </c>
      <c r="F10" s="54">
        <v>60</v>
      </c>
      <c r="G10" s="55">
        <v>4.3600000000000003</v>
      </c>
      <c r="H10" s="55">
        <v>0.56000000000000005</v>
      </c>
      <c r="I10" s="55">
        <v>26.36</v>
      </c>
      <c r="J10" s="54">
        <v>126.2</v>
      </c>
      <c r="K10" s="56">
        <v>1.2</v>
      </c>
      <c r="L10" s="40"/>
    </row>
    <row r="11" spans="1:12" ht="15">
      <c r="A11" s="22"/>
      <c r="B11" s="14"/>
      <c r="C11" s="10"/>
      <c r="D11" s="5"/>
      <c r="E11" s="48"/>
      <c r="F11" s="40"/>
      <c r="G11" s="40"/>
      <c r="H11" s="40"/>
      <c r="I11" s="40"/>
      <c r="J11" s="40"/>
      <c r="K11" s="41"/>
      <c r="L11" s="40"/>
    </row>
    <row r="12" spans="1:12" ht="1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3"/>
      <c r="B13" s="16"/>
      <c r="C13" s="7"/>
      <c r="D13" s="17" t="s">
        <v>33</v>
      </c>
      <c r="E13" s="61"/>
      <c r="F13" s="62">
        <f>F6+F7+F8+F9+F10</f>
        <v>555</v>
      </c>
      <c r="G13" s="62">
        <f>G6+G7+G8+G9+G10</f>
        <v>20.11</v>
      </c>
      <c r="H13" s="62">
        <f>H6+H7+H8+H9+H10</f>
        <v>20.02</v>
      </c>
      <c r="I13" s="62">
        <f>I6+I7+I8+I9+I10</f>
        <v>80.459999999999994</v>
      </c>
      <c r="J13" s="62">
        <f>J6+J7+J8+J9+J10</f>
        <v>555.85</v>
      </c>
      <c r="K13" s="62"/>
      <c r="L13" s="62">
        <v>89.63</v>
      </c>
    </row>
    <row r="14" spans="1:12" ht="1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2"/>
      <c r="B15" s="14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2"/>
      <c r="B16" s="14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2"/>
      <c r="B17" s="14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2"/>
      <c r="B19" s="14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2"/>
      <c r="B20" s="14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0">SUM(G14:G22)</f>
        <v>0</v>
      </c>
      <c r="H23" s="18">
        <f t="shared" si="0"/>
        <v>0</v>
      </c>
      <c r="I23" s="18">
        <f t="shared" si="0"/>
        <v>0</v>
      </c>
      <c r="J23" s="18">
        <f t="shared" si="0"/>
        <v>0</v>
      </c>
      <c r="K23" s="24"/>
      <c r="L23" s="18">
        <f t="shared" ref="L23" si="1">SUM(L14:L22)</f>
        <v>0</v>
      </c>
    </row>
    <row r="24" spans="1:12" ht="15.75" thickBot="1">
      <c r="A24" s="28">
        <f>A6</f>
        <v>1</v>
      </c>
      <c r="B24" s="29">
        <f>B6</f>
        <v>1</v>
      </c>
      <c r="C24" s="81" t="s">
        <v>4</v>
      </c>
      <c r="D24" s="83"/>
      <c r="E24" s="30"/>
      <c r="F24" s="31">
        <f>F13+F23</f>
        <v>555</v>
      </c>
      <c r="G24" s="31">
        <f t="shared" ref="G24:J24" si="2">G13+G23</f>
        <v>20.11</v>
      </c>
      <c r="H24" s="31">
        <f t="shared" si="2"/>
        <v>20.02</v>
      </c>
      <c r="I24" s="31">
        <f t="shared" si="2"/>
        <v>80.459999999999994</v>
      </c>
      <c r="J24" s="31">
        <f t="shared" si="2"/>
        <v>555.85</v>
      </c>
      <c r="K24" s="31"/>
      <c r="L24" s="31">
        <f t="shared" ref="L24" si="3">L13+L23</f>
        <v>89.63</v>
      </c>
    </row>
    <row r="25" spans="1:12" ht="15">
      <c r="A25" s="13">
        <v>1</v>
      </c>
      <c r="B25" s="14">
        <v>2</v>
      </c>
      <c r="C25" s="21" t="s">
        <v>20</v>
      </c>
      <c r="D25" s="57" t="s">
        <v>21</v>
      </c>
      <c r="E25" s="53" t="s">
        <v>42</v>
      </c>
      <c r="F25" s="54">
        <v>100</v>
      </c>
      <c r="G25" s="55">
        <v>9.41</v>
      </c>
      <c r="H25" s="55">
        <v>1.4</v>
      </c>
      <c r="I25" s="55">
        <v>5.5</v>
      </c>
      <c r="J25" s="54">
        <v>89</v>
      </c>
      <c r="K25" s="56" t="s">
        <v>65</v>
      </c>
      <c r="L25" s="38"/>
    </row>
    <row r="26" spans="1:12" ht="15">
      <c r="A26" s="13"/>
      <c r="B26" s="14"/>
      <c r="C26" s="10"/>
      <c r="D26" s="58" t="s">
        <v>29</v>
      </c>
      <c r="E26" s="53" t="s">
        <v>61</v>
      </c>
      <c r="F26" s="54" t="s">
        <v>62</v>
      </c>
      <c r="G26" s="55">
        <v>8.6</v>
      </c>
      <c r="H26" s="55">
        <v>6.8</v>
      </c>
      <c r="I26" s="55">
        <v>33.64</v>
      </c>
      <c r="J26" s="54">
        <v>215</v>
      </c>
      <c r="K26" s="56" t="s">
        <v>63</v>
      </c>
      <c r="L26" s="40"/>
    </row>
    <row r="27" spans="1:12" ht="15">
      <c r="A27" s="13"/>
      <c r="B27" s="14"/>
      <c r="C27" s="10"/>
      <c r="D27" s="60" t="s">
        <v>23</v>
      </c>
      <c r="E27" s="53" t="s">
        <v>57</v>
      </c>
      <c r="F27" s="54">
        <v>60</v>
      </c>
      <c r="G27" s="55">
        <v>4.3600000000000003</v>
      </c>
      <c r="H27" s="55">
        <v>0.56000000000000005</v>
      </c>
      <c r="I27" s="55">
        <v>26.36</v>
      </c>
      <c r="J27" s="54">
        <v>126.2</v>
      </c>
      <c r="K27" s="56">
        <v>1.2</v>
      </c>
      <c r="L27" s="40"/>
    </row>
    <row r="28" spans="1:12" ht="15">
      <c r="A28" s="13"/>
      <c r="B28" s="14"/>
      <c r="C28" s="10"/>
      <c r="D28" s="67" t="s">
        <v>30</v>
      </c>
      <c r="E28" s="53" t="s">
        <v>66</v>
      </c>
      <c r="F28" s="54" t="s">
        <v>54</v>
      </c>
      <c r="G28" s="55">
        <v>0.3</v>
      </c>
      <c r="H28" s="55">
        <v>0.2</v>
      </c>
      <c r="I28" s="55">
        <v>18.899999999999999</v>
      </c>
      <c r="J28" s="54">
        <v>103</v>
      </c>
      <c r="K28" s="56" t="s">
        <v>67</v>
      </c>
      <c r="L28" s="40"/>
    </row>
    <row r="29" spans="1:12" ht="30">
      <c r="A29" s="13"/>
      <c r="B29" s="14"/>
      <c r="C29" s="10"/>
      <c r="D29" s="68" t="s">
        <v>26</v>
      </c>
      <c r="E29" s="53" t="s">
        <v>58</v>
      </c>
      <c r="F29" s="54" t="s">
        <v>59</v>
      </c>
      <c r="G29" s="55">
        <v>0.9</v>
      </c>
      <c r="H29" s="55">
        <v>9.4</v>
      </c>
      <c r="I29" s="55">
        <v>5.5</v>
      </c>
      <c r="J29" s="54">
        <v>63</v>
      </c>
      <c r="K29" s="56" t="s">
        <v>60</v>
      </c>
      <c r="L29" s="40"/>
    </row>
    <row r="30" spans="1:12" ht="15">
      <c r="A30" s="13"/>
      <c r="B30" s="14"/>
      <c r="C30" s="10"/>
      <c r="D30" s="50"/>
      <c r="E30" s="48"/>
      <c r="F30" s="40"/>
      <c r="G30" s="40"/>
      <c r="H30" s="40"/>
      <c r="I30" s="40"/>
      <c r="J30" s="40"/>
      <c r="K30" s="49"/>
      <c r="L30" s="40"/>
    </row>
    <row r="31" spans="1:12" ht="15">
      <c r="A31" s="15"/>
      <c r="B31" s="16"/>
      <c r="C31" s="7"/>
      <c r="D31" s="17" t="s">
        <v>33</v>
      </c>
      <c r="E31" s="8"/>
      <c r="F31" s="18">
        <f>F25+F26+F27+F28+F29</f>
        <v>570</v>
      </c>
      <c r="G31" s="18">
        <f>G25+G26+G27+G28+G29</f>
        <v>23.569999999999997</v>
      </c>
      <c r="H31" s="18">
        <f>H25+H26+H27+H28+H29</f>
        <v>18.36</v>
      </c>
      <c r="I31" s="18">
        <f>I25+I26+I27+I28+I29</f>
        <v>89.9</v>
      </c>
      <c r="J31" s="18">
        <f>J25+J26+J27+J28+J29</f>
        <v>596.20000000000005</v>
      </c>
      <c r="K31" s="18"/>
      <c r="L31" s="18">
        <v>89.63</v>
      </c>
    </row>
    <row r="32" spans="1:12" ht="15">
      <c r="A32" s="12">
        <f>A25</f>
        <v>1</v>
      </c>
      <c r="B32" s="12">
        <f>B25</f>
        <v>2</v>
      </c>
      <c r="C32" s="9" t="s">
        <v>25</v>
      </c>
      <c r="D32" s="6" t="s">
        <v>26</v>
      </c>
      <c r="E32" s="39"/>
      <c r="F32" s="40"/>
      <c r="G32" s="40"/>
      <c r="H32" s="40"/>
      <c r="I32" s="40"/>
      <c r="J32" s="40"/>
      <c r="K32" s="41"/>
      <c r="L32" s="40"/>
    </row>
    <row r="33" spans="1:12" ht="15">
      <c r="A33" s="13"/>
      <c r="B33" s="14"/>
      <c r="C33" s="10"/>
      <c r="D33" s="6" t="s">
        <v>27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3"/>
      <c r="B34" s="14"/>
      <c r="C34" s="10"/>
      <c r="D34" s="6" t="s">
        <v>28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3"/>
      <c r="B35" s="14"/>
      <c r="C35" s="10"/>
      <c r="D35" s="6" t="s">
        <v>29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3"/>
      <c r="B36" s="14"/>
      <c r="C36" s="10"/>
      <c r="D36" s="6" t="s">
        <v>30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3"/>
      <c r="B37" s="14"/>
      <c r="C37" s="10"/>
      <c r="D37" s="6" t="s">
        <v>31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3"/>
      <c r="B38" s="14"/>
      <c r="C38" s="10"/>
      <c r="D38" s="6" t="s">
        <v>32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3"/>
      <c r="B39" s="14"/>
      <c r="C39" s="10"/>
      <c r="D39" s="5"/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5"/>
      <c r="B41" s="16"/>
      <c r="C41" s="7"/>
      <c r="D41" s="17" t="s">
        <v>33</v>
      </c>
      <c r="E41" s="8"/>
      <c r="F41" s="18">
        <f>SUM(F32:F40)</f>
        <v>0</v>
      </c>
      <c r="G41" s="18">
        <f t="shared" ref="G41:L41" si="4">SUM(G32:G40)</f>
        <v>0</v>
      </c>
      <c r="H41" s="18">
        <f t="shared" si="4"/>
        <v>0</v>
      </c>
      <c r="I41" s="18">
        <f t="shared" si="4"/>
        <v>0</v>
      </c>
      <c r="J41" s="18">
        <f t="shared" si="4"/>
        <v>0</v>
      </c>
      <c r="K41" s="24"/>
      <c r="L41" s="18">
        <f t="shared" si="4"/>
        <v>0</v>
      </c>
    </row>
    <row r="42" spans="1:12" ht="15.75" thickBot="1">
      <c r="A42" s="32">
        <f>A25</f>
        <v>1</v>
      </c>
      <c r="B42" s="32">
        <f>B25</f>
        <v>2</v>
      </c>
      <c r="C42" s="81" t="s">
        <v>4</v>
      </c>
      <c r="D42" s="83"/>
      <c r="E42" s="30"/>
      <c r="F42" s="31">
        <f>F31+F41</f>
        <v>570</v>
      </c>
      <c r="G42" s="31">
        <f t="shared" ref="G42:L42" si="5">G31+G41</f>
        <v>23.569999999999997</v>
      </c>
      <c r="H42" s="31">
        <f t="shared" si="5"/>
        <v>18.36</v>
      </c>
      <c r="I42" s="31">
        <f t="shared" si="5"/>
        <v>89.9</v>
      </c>
      <c r="J42" s="31">
        <f t="shared" si="5"/>
        <v>596.20000000000005</v>
      </c>
      <c r="K42" s="31"/>
      <c r="L42" s="31">
        <f t="shared" si="5"/>
        <v>89.63</v>
      </c>
    </row>
    <row r="43" spans="1:12" ht="15">
      <c r="A43" s="19">
        <v>1</v>
      </c>
      <c r="B43" s="20">
        <v>3</v>
      </c>
      <c r="C43" s="21" t="s">
        <v>20</v>
      </c>
      <c r="D43" s="57" t="s">
        <v>21</v>
      </c>
      <c r="E43" s="53" t="s">
        <v>70</v>
      </c>
      <c r="F43" s="54" t="s">
        <v>47</v>
      </c>
      <c r="G43" s="55">
        <v>11.38</v>
      </c>
      <c r="H43" s="89">
        <v>8.84</v>
      </c>
      <c r="I43" s="55">
        <v>14.92</v>
      </c>
      <c r="J43" s="54">
        <v>208.95</v>
      </c>
      <c r="K43" s="56" t="s">
        <v>71</v>
      </c>
      <c r="L43" s="38"/>
    </row>
    <row r="44" spans="1:12" ht="15">
      <c r="A44" s="22"/>
      <c r="B44" s="14"/>
      <c r="C44" s="10"/>
      <c r="D44" s="58" t="s">
        <v>29</v>
      </c>
      <c r="E44" s="53" t="s">
        <v>39</v>
      </c>
      <c r="F44" s="54" t="s">
        <v>52</v>
      </c>
      <c r="G44" s="55">
        <v>6.64</v>
      </c>
      <c r="H44" s="89">
        <v>5.0199999999999996</v>
      </c>
      <c r="I44" s="55">
        <v>37.17</v>
      </c>
      <c r="J44" s="54">
        <v>206.49</v>
      </c>
      <c r="K44" s="56" t="s">
        <v>72</v>
      </c>
      <c r="L44" s="40"/>
    </row>
    <row r="45" spans="1:12" ht="15">
      <c r="A45" s="22"/>
      <c r="B45" s="14"/>
      <c r="C45" s="10"/>
      <c r="D45" s="60" t="s">
        <v>22</v>
      </c>
      <c r="E45" s="53" t="s">
        <v>43</v>
      </c>
      <c r="F45" s="54" t="s">
        <v>54</v>
      </c>
      <c r="G45" s="55">
        <v>0.1</v>
      </c>
      <c r="H45" s="89">
        <v>0</v>
      </c>
      <c r="I45" s="55">
        <v>9.1999999999999993</v>
      </c>
      <c r="J45" s="54">
        <v>36</v>
      </c>
      <c r="K45" s="56" t="s">
        <v>78</v>
      </c>
      <c r="L45" s="40"/>
    </row>
    <row r="46" spans="1:12" ht="15">
      <c r="A46" s="22"/>
      <c r="B46" s="14"/>
      <c r="C46" s="10"/>
      <c r="D46" s="60" t="s">
        <v>23</v>
      </c>
      <c r="E46" s="69" t="s">
        <v>74</v>
      </c>
      <c r="F46" s="70">
        <v>60</v>
      </c>
      <c r="G46" s="70">
        <v>4.22</v>
      </c>
      <c r="H46" s="90">
        <v>0.68</v>
      </c>
      <c r="I46" s="70">
        <v>23.02</v>
      </c>
      <c r="J46" s="70">
        <v>108.8</v>
      </c>
      <c r="K46" s="71" t="s">
        <v>77</v>
      </c>
      <c r="L46" s="40"/>
    </row>
    <row r="47" spans="1:12" ht="15">
      <c r="A47" s="22"/>
      <c r="B47" s="14"/>
      <c r="C47" s="10"/>
      <c r="D47" s="58" t="s">
        <v>26</v>
      </c>
      <c r="E47" s="53" t="s">
        <v>68</v>
      </c>
      <c r="F47" s="54" t="s">
        <v>59</v>
      </c>
      <c r="G47" s="55">
        <v>1.86</v>
      </c>
      <c r="H47" s="89">
        <v>2.2200000000000002</v>
      </c>
      <c r="I47" s="55">
        <v>3.84</v>
      </c>
      <c r="J47" s="54">
        <v>43.2</v>
      </c>
      <c r="K47" s="56" t="s">
        <v>69</v>
      </c>
      <c r="L47" s="40"/>
    </row>
    <row r="48" spans="1:12" ht="15">
      <c r="A48" s="22"/>
      <c r="B48" s="14"/>
      <c r="C48" s="10"/>
      <c r="D48" s="51"/>
      <c r="E48" s="72"/>
      <c r="F48" s="70"/>
      <c r="G48" s="70"/>
      <c r="H48" s="90"/>
      <c r="I48" s="70"/>
      <c r="J48" s="70"/>
      <c r="K48" s="64"/>
      <c r="L48" s="40"/>
    </row>
    <row r="49" spans="1:12" ht="15">
      <c r="A49" s="23"/>
      <c r="B49" s="16"/>
      <c r="C49" s="7"/>
      <c r="D49" s="17" t="s">
        <v>33</v>
      </c>
      <c r="E49" s="8"/>
      <c r="F49" s="18">
        <f>F43+F44+F45+F46+F47</f>
        <v>590</v>
      </c>
      <c r="G49" s="18">
        <f t="shared" ref="G49:J49" si="6">G43+G44+G45+G46+G47</f>
        <v>24.2</v>
      </c>
      <c r="H49" s="18">
        <f t="shared" si="6"/>
        <v>16.759999999999998</v>
      </c>
      <c r="I49" s="18">
        <f t="shared" si="6"/>
        <v>88.15</v>
      </c>
      <c r="J49" s="18">
        <f t="shared" si="6"/>
        <v>603.44000000000005</v>
      </c>
      <c r="K49" s="24"/>
      <c r="L49" s="18">
        <v>89.63</v>
      </c>
    </row>
    <row r="50" spans="1:12" ht="15">
      <c r="A50" s="25">
        <f>A43</f>
        <v>1</v>
      </c>
      <c r="B50" s="12">
        <f>B43</f>
        <v>3</v>
      </c>
      <c r="C50" s="9" t="s">
        <v>25</v>
      </c>
      <c r="D50" s="6" t="s">
        <v>26</v>
      </c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2"/>
      <c r="B51" s="14"/>
      <c r="C51" s="10"/>
      <c r="D51" s="6" t="s">
        <v>27</v>
      </c>
      <c r="E51" s="39"/>
      <c r="F51" s="40"/>
      <c r="G51" s="40"/>
      <c r="H51" s="40"/>
      <c r="I51" s="40"/>
      <c r="J51" s="40"/>
      <c r="K51" s="41"/>
      <c r="L51" s="40"/>
    </row>
    <row r="52" spans="1:12" ht="15">
      <c r="A52" s="22"/>
      <c r="B52" s="14"/>
      <c r="C52" s="10"/>
      <c r="D52" s="6" t="s">
        <v>28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2"/>
      <c r="B53" s="14"/>
      <c r="C53" s="10"/>
      <c r="D53" s="6" t="s">
        <v>29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2"/>
      <c r="B54" s="14"/>
      <c r="C54" s="10"/>
      <c r="D54" s="6" t="s">
        <v>30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2"/>
      <c r="B55" s="14"/>
      <c r="C55" s="10"/>
      <c r="D55" s="6" t="s">
        <v>31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2"/>
      <c r="B56" s="14"/>
      <c r="C56" s="10"/>
      <c r="D56" s="6" t="s">
        <v>32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2"/>
      <c r="B57" s="14"/>
      <c r="C57" s="10"/>
      <c r="D57" s="5"/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2"/>
      <c r="B58" s="14"/>
      <c r="C58" s="10"/>
      <c r="D58" s="5"/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6"/>
      <c r="C59" s="7"/>
      <c r="D59" s="17" t="s">
        <v>33</v>
      </c>
      <c r="E59" s="8"/>
      <c r="F59" s="18">
        <f>SUM(F50:F58)</f>
        <v>0</v>
      </c>
      <c r="G59" s="18">
        <f t="shared" ref="G59:L59" si="7">SUM(G50:G58)</f>
        <v>0</v>
      </c>
      <c r="H59" s="18">
        <f t="shared" si="7"/>
        <v>0</v>
      </c>
      <c r="I59" s="18">
        <f t="shared" si="7"/>
        <v>0</v>
      </c>
      <c r="J59" s="18">
        <f t="shared" si="7"/>
        <v>0</v>
      </c>
      <c r="K59" s="24"/>
      <c r="L59" s="18">
        <f t="shared" si="7"/>
        <v>0</v>
      </c>
    </row>
    <row r="60" spans="1:12" ht="15.75" thickBot="1">
      <c r="A60" s="28">
        <f>A43</f>
        <v>1</v>
      </c>
      <c r="B60" s="29">
        <f>B43</f>
        <v>3</v>
      </c>
      <c r="C60" s="81" t="s">
        <v>4</v>
      </c>
      <c r="D60" s="83"/>
      <c r="E60" s="30"/>
      <c r="F60" s="31">
        <f>F49+F59</f>
        <v>590</v>
      </c>
      <c r="G60" s="31">
        <f t="shared" ref="G60:L60" si="8">G49+G59</f>
        <v>24.2</v>
      </c>
      <c r="H60" s="31">
        <f t="shared" si="8"/>
        <v>16.759999999999998</v>
      </c>
      <c r="I60" s="31">
        <f t="shared" si="8"/>
        <v>88.15</v>
      </c>
      <c r="J60" s="31">
        <f t="shared" si="8"/>
        <v>603.44000000000005</v>
      </c>
      <c r="K60" s="31"/>
      <c r="L60" s="31">
        <f t="shared" si="8"/>
        <v>89.63</v>
      </c>
    </row>
    <row r="61" spans="1:12" ht="15">
      <c r="A61" s="19">
        <v>1</v>
      </c>
      <c r="B61" s="20">
        <v>4</v>
      </c>
      <c r="C61" s="21" t="s">
        <v>20</v>
      </c>
      <c r="D61" s="57" t="s">
        <v>21</v>
      </c>
      <c r="E61" s="53" t="s">
        <v>81</v>
      </c>
      <c r="F61" s="54" t="s">
        <v>82</v>
      </c>
      <c r="G61" s="55">
        <v>19.18</v>
      </c>
      <c r="H61" s="55">
        <v>21.2</v>
      </c>
      <c r="I61" s="55">
        <v>41.42</v>
      </c>
      <c r="J61" s="54">
        <v>352.2</v>
      </c>
      <c r="K61" s="56" t="s">
        <v>83</v>
      </c>
      <c r="L61" s="38"/>
    </row>
    <row r="62" spans="1:12" ht="15">
      <c r="A62" s="22"/>
      <c r="B62" s="14"/>
      <c r="C62" s="10"/>
      <c r="D62" s="60" t="s">
        <v>22</v>
      </c>
      <c r="E62" s="53" t="s">
        <v>84</v>
      </c>
      <c r="F62" s="54" t="s">
        <v>54</v>
      </c>
      <c r="G62" s="55">
        <v>1.4</v>
      </c>
      <c r="H62" s="55">
        <v>0</v>
      </c>
      <c r="I62" s="55">
        <v>29</v>
      </c>
      <c r="J62" s="54">
        <v>122</v>
      </c>
      <c r="K62" s="56" t="s">
        <v>85</v>
      </c>
      <c r="L62" s="40"/>
    </row>
    <row r="63" spans="1:12" ht="15">
      <c r="A63" s="22"/>
      <c r="B63" s="14"/>
      <c r="C63" s="10"/>
      <c r="D63" s="60" t="s">
        <v>23</v>
      </c>
      <c r="E63" s="53" t="s">
        <v>57</v>
      </c>
      <c r="F63" s="54">
        <v>60</v>
      </c>
      <c r="G63" s="55">
        <v>4.3600000000000003</v>
      </c>
      <c r="H63" s="55">
        <v>0.56000000000000005</v>
      </c>
      <c r="I63" s="55">
        <v>26.36</v>
      </c>
      <c r="J63" s="54">
        <v>126.2</v>
      </c>
      <c r="K63" s="56">
        <v>1.2</v>
      </c>
      <c r="L63" s="40"/>
    </row>
    <row r="64" spans="1:12" ht="30">
      <c r="A64" s="22"/>
      <c r="B64" s="14"/>
      <c r="C64" s="10"/>
      <c r="D64" s="68" t="s">
        <v>26</v>
      </c>
      <c r="E64" s="53" t="s">
        <v>79</v>
      </c>
      <c r="F64" s="54" t="s">
        <v>59</v>
      </c>
      <c r="G64" s="55">
        <v>1</v>
      </c>
      <c r="H64" s="55">
        <v>4.25</v>
      </c>
      <c r="I64" s="55">
        <v>5.0999999999999996</v>
      </c>
      <c r="J64" s="54">
        <v>62.12</v>
      </c>
      <c r="K64" s="56" t="s">
        <v>80</v>
      </c>
      <c r="L64" s="40"/>
    </row>
    <row r="65" spans="1:12" ht="15">
      <c r="A65" s="22"/>
      <c r="B65" s="14"/>
      <c r="C65" s="10"/>
      <c r="D65" s="5"/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6"/>
      <c r="C66" s="7"/>
      <c r="D66" s="17" t="s">
        <v>33</v>
      </c>
      <c r="E66" s="8"/>
      <c r="F66" s="18">
        <f>F61+F62+F63+F64</f>
        <v>560</v>
      </c>
      <c r="G66" s="18">
        <f t="shared" ref="G66:J66" si="9">G61+G62+G63+G64</f>
        <v>25.939999999999998</v>
      </c>
      <c r="H66" s="18">
        <f t="shared" si="9"/>
        <v>26.009999999999998</v>
      </c>
      <c r="I66" s="18">
        <f t="shared" si="9"/>
        <v>101.88</v>
      </c>
      <c r="J66" s="18">
        <f t="shared" si="9"/>
        <v>662.52</v>
      </c>
      <c r="K66" s="24"/>
      <c r="L66" s="18">
        <v>89.63</v>
      </c>
    </row>
    <row r="67" spans="1:12" ht="15">
      <c r="A67" s="25">
        <f>A61</f>
        <v>1</v>
      </c>
      <c r="B67" s="12">
        <f>B61</f>
        <v>4</v>
      </c>
      <c r="C67" s="9" t="s">
        <v>25</v>
      </c>
      <c r="D67" s="6" t="s">
        <v>26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2"/>
      <c r="B68" s="14"/>
      <c r="C68" s="10"/>
      <c r="D68" s="6" t="s">
        <v>27</v>
      </c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2"/>
      <c r="B69" s="14"/>
      <c r="C69" s="10"/>
      <c r="D69" s="6" t="s">
        <v>28</v>
      </c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2"/>
      <c r="B70" s="14"/>
      <c r="C70" s="10"/>
      <c r="D70" s="6" t="s">
        <v>29</v>
      </c>
      <c r="E70" s="39"/>
      <c r="F70" s="40"/>
      <c r="G70" s="40"/>
      <c r="H70" s="40"/>
      <c r="I70" s="40"/>
      <c r="J70" s="40"/>
      <c r="K70" s="41"/>
      <c r="L70" s="40"/>
    </row>
    <row r="71" spans="1:12" ht="15">
      <c r="A71" s="22"/>
      <c r="B71" s="14"/>
      <c r="C71" s="10"/>
      <c r="D71" s="6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2"/>
      <c r="B72" s="14"/>
      <c r="C72" s="10"/>
      <c r="D72" s="6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2"/>
      <c r="B73" s="14"/>
      <c r="C73" s="10"/>
      <c r="D73" s="6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2"/>
      <c r="B74" s="14"/>
      <c r="C74" s="10"/>
      <c r="D74" s="5"/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2"/>
      <c r="B75" s="14"/>
      <c r="C75" s="10"/>
      <c r="D75" s="5"/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6"/>
      <c r="C76" s="7"/>
      <c r="D76" s="17" t="s">
        <v>33</v>
      </c>
      <c r="E76" s="8"/>
      <c r="F76" s="18">
        <f>SUM(F67:F75)</f>
        <v>0</v>
      </c>
      <c r="G76" s="18">
        <f t="shared" ref="G76:L76" si="10">SUM(G67:G75)</f>
        <v>0</v>
      </c>
      <c r="H76" s="18">
        <f t="shared" si="10"/>
        <v>0</v>
      </c>
      <c r="I76" s="18">
        <f t="shared" si="10"/>
        <v>0</v>
      </c>
      <c r="J76" s="18">
        <f t="shared" si="10"/>
        <v>0</v>
      </c>
      <c r="K76" s="24"/>
      <c r="L76" s="18">
        <f t="shared" si="10"/>
        <v>0</v>
      </c>
    </row>
    <row r="77" spans="1:12" ht="15.75" thickBot="1">
      <c r="A77" s="28">
        <f>A61</f>
        <v>1</v>
      </c>
      <c r="B77" s="29">
        <f>B61</f>
        <v>4</v>
      </c>
      <c r="C77" s="81" t="s">
        <v>4</v>
      </c>
      <c r="D77" s="83"/>
      <c r="E77" s="30"/>
      <c r="F77" s="31">
        <f>F66+F76</f>
        <v>560</v>
      </c>
      <c r="G77" s="31">
        <f t="shared" ref="G77:L77" si="11">G66+G76</f>
        <v>25.939999999999998</v>
      </c>
      <c r="H77" s="31">
        <f t="shared" si="11"/>
        <v>26.009999999999998</v>
      </c>
      <c r="I77" s="31">
        <f t="shared" si="11"/>
        <v>101.88</v>
      </c>
      <c r="J77" s="31">
        <f t="shared" si="11"/>
        <v>662.52</v>
      </c>
      <c r="K77" s="31"/>
      <c r="L77" s="31">
        <f t="shared" si="11"/>
        <v>89.63</v>
      </c>
    </row>
    <row r="78" spans="1:12" ht="15">
      <c r="A78" s="19">
        <v>1</v>
      </c>
      <c r="B78" s="20">
        <v>5</v>
      </c>
      <c r="C78" s="21" t="s">
        <v>20</v>
      </c>
      <c r="D78" s="57" t="s">
        <v>21</v>
      </c>
      <c r="E78" s="53" t="s">
        <v>90</v>
      </c>
      <c r="F78" s="54" t="s">
        <v>47</v>
      </c>
      <c r="G78" s="55">
        <v>10.199999999999999</v>
      </c>
      <c r="H78" s="55">
        <v>10.68</v>
      </c>
      <c r="I78" s="55">
        <v>2.97</v>
      </c>
      <c r="J78" s="54">
        <v>144.69999999999999</v>
      </c>
      <c r="K78" s="56" t="s">
        <v>91</v>
      </c>
      <c r="L78" s="38"/>
    </row>
    <row r="79" spans="1:12" ht="15">
      <c r="A79" s="22"/>
      <c r="B79" s="14"/>
      <c r="C79" s="10"/>
      <c r="D79" s="74" t="s">
        <v>29</v>
      </c>
      <c r="E79" s="53" t="s">
        <v>92</v>
      </c>
      <c r="F79" s="54" t="s">
        <v>62</v>
      </c>
      <c r="G79" s="55">
        <v>3.29</v>
      </c>
      <c r="H79" s="55">
        <v>4.92</v>
      </c>
      <c r="I79" s="55">
        <v>21.81</v>
      </c>
      <c r="J79" s="54">
        <v>145.06</v>
      </c>
      <c r="K79" s="56" t="s">
        <v>93</v>
      </c>
      <c r="L79" s="40"/>
    </row>
    <row r="80" spans="1:12" ht="15">
      <c r="A80" s="22"/>
      <c r="B80" s="14"/>
      <c r="C80" s="10"/>
      <c r="D80" s="60" t="s">
        <v>22</v>
      </c>
      <c r="E80" s="53" t="s">
        <v>94</v>
      </c>
      <c r="F80" s="54" t="s">
        <v>62</v>
      </c>
      <c r="G80" s="55">
        <v>0.06</v>
      </c>
      <c r="H80" s="55">
        <v>0</v>
      </c>
      <c r="I80" s="55">
        <v>18.18</v>
      </c>
      <c r="J80" s="54">
        <v>74.31</v>
      </c>
      <c r="K80" s="56" t="s">
        <v>95</v>
      </c>
      <c r="L80" s="40"/>
    </row>
    <row r="81" spans="1:12" ht="15">
      <c r="A81" s="22"/>
      <c r="B81" s="14"/>
      <c r="C81" s="10"/>
      <c r="D81" s="60" t="s">
        <v>23</v>
      </c>
      <c r="E81" s="69" t="s">
        <v>96</v>
      </c>
      <c r="F81" s="70">
        <v>80</v>
      </c>
      <c r="G81" s="70">
        <v>5.94</v>
      </c>
      <c r="H81" s="70">
        <v>0.76</v>
      </c>
      <c r="I81" s="70">
        <v>36.020000000000003</v>
      </c>
      <c r="J81" s="70">
        <v>169</v>
      </c>
      <c r="K81" s="71" t="s">
        <v>97</v>
      </c>
      <c r="L81" s="40"/>
    </row>
    <row r="82" spans="1:12" ht="15">
      <c r="A82" s="22"/>
      <c r="B82" s="14"/>
      <c r="C82" s="10"/>
      <c r="D82" s="60" t="s">
        <v>24</v>
      </c>
      <c r="E82" s="53" t="s">
        <v>88</v>
      </c>
      <c r="F82" s="54" t="s">
        <v>64</v>
      </c>
      <c r="G82" s="55">
        <v>0.56000000000000005</v>
      </c>
      <c r="H82" s="55">
        <v>0.14000000000000001</v>
      </c>
      <c r="I82" s="55">
        <v>5.27</v>
      </c>
      <c r="J82" s="54">
        <v>26.71</v>
      </c>
      <c r="K82" s="56" t="s">
        <v>89</v>
      </c>
      <c r="L82" s="40"/>
    </row>
    <row r="83" spans="1:12" ht="15">
      <c r="A83" s="22"/>
      <c r="B83" s="14"/>
      <c r="C83" s="10"/>
      <c r="D83" s="68" t="s">
        <v>26</v>
      </c>
      <c r="E83" s="53" t="s">
        <v>86</v>
      </c>
      <c r="F83" s="54">
        <v>60</v>
      </c>
      <c r="G83" s="55">
        <v>0.96</v>
      </c>
      <c r="H83" s="55">
        <v>6.06</v>
      </c>
      <c r="I83" s="55">
        <v>1.8</v>
      </c>
      <c r="J83" s="54">
        <v>65.400000000000006</v>
      </c>
      <c r="K83" s="56" t="s">
        <v>87</v>
      </c>
      <c r="L83" s="40"/>
    </row>
    <row r="84" spans="1:12" ht="15">
      <c r="A84" s="22"/>
      <c r="B84" s="14"/>
      <c r="C84" s="10"/>
      <c r="D84" s="5"/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6"/>
      <c r="C85" s="7"/>
      <c r="D85" s="17" t="s">
        <v>33</v>
      </c>
      <c r="E85" s="8"/>
      <c r="F85" s="18">
        <f>F78+F79+F80+F81+F82+F83</f>
        <v>630</v>
      </c>
      <c r="G85" s="18">
        <f t="shared" ref="G85:J85" si="12">G78+G79+G80+G81+G82+G83</f>
        <v>21.009999999999998</v>
      </c>
      <c r="H85" s="18">
        <f t="shared" si="12"/>
        <v>22.56</v>
      </c>
      <c r="I85" s="18">
        <f t="shared" si="12"/>
        <v>86.049999999999983</v>
      </c>
      <c r="J85" s="18">
        <f t="shared" si="12"/>
        <v>625.17999999999995</v>
      </c>
      <c r="K85" s="24"/>
      <c r="L85" s="18">
        <v>89.63</v>
      </c>
    </row>
    <row r="86" spans="1:12" ht="15">
      <c r="A86" s="25">
        <f>A78</f>
        <v>1</v>
      </c>
      <c r="B86" s="12">
        <f>B78</f>
        <v>5</v>
      </c>
      <c r="C86" s="9" t="s">
        <v>25</v>
      </c>
      <c r="D86" s="6" t="s">
        <v>26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2"/>
      <c r="B87" s="14"/>
      <c r="C87" s="10"/>
      <c r="D87" s="6" t="s">
        <v>27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4"/>
      <c r="C88" s="10"/>
      <c r="D88" s="6" t="s">
        <v>28</v>
      </c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2"/>
      <c r="B89" s="14"/>
      <c r="C89" s="10"/>
      <c r="D89" s="6" t="s">
        <v>29</v>
      </c>
      <c r="E89" s="39"/>
      <c r="F89" s="40"/>
      <c r="G89" s="40"/>
      <c r="H89" s="40"/>
      <c r="I89" s="40"/>
      <c r="J89" s="40"/>
      <c r="K89" s="41"/>
      <c r="L89" s="40"/>
    </row>
    <row r="90" spans="1:12" ht="15">
      <c r="A90" s="22"/>
      <c r="B90" s="14"/>
      <c r="C90" s="10"/>
      <c r="D90" s="6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2"/>
      <c r="B91" s="14"/>
      <c r="C91" s="10"/>
      <c r="D91" s="6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2"/>
      <c r="B92" s="14"/>
      <c r="C92" s="10"/>
      <c r="D92" s="6" t="s">
        <v>32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2"/>
      <c r="B93" s="14"/>
      <c r="C93" s="10"/>
      <c r="D93" s="5"/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2"/>
      <c r="B94" s="14"/>
      <c r="C94" s="10"/>
      <c r="D94" s="5"/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6"/>
      <c r="C95" s="7"/>
      <c r="D95" s="17" t="s">
        <v>33</v>
      </c>
      <c r="E95" s="8"/>
      <c r="F95" s="18">
        <f>SUM(F86:F94)</f>
        <v>0</v>
      </c>
      <c r="G95" s="18">
        <f t="shared" ref="G95:L95" si="13">SUM(G86:G94)</f>
        <v>0</v>
      </c>
      <c r="H95" s="18">
        <f t="shared" si="13"/>
        <v>0</v>
      </c>
      <c r="I95" s="18">
        <f t="shared" si="13"/>
        <v>0</v>
      </c>
      <c r="J95" s="18">
        <f t="shared" si="13"/>
        <v>0</v>
      </c>
      <c r="K95" s="24"/>
      <c r="L95" s="18">
        <f t="shared" si="13"/>
        <v>0</v>
      </c>
    </row>
    <row r="96" spans="1:12" ht="15.75" thickBot="1">
      <c r="A96" s="28">
        <f>A78</f>
        <v>1</v>
      </c>
      <c r="B96" s="29">
        <f>B78</f>
        <v>5</v>
      </c>
      <c r="C96" s="81" t="s">
        <v>4</v>
      </c>
      <c r="D96" s="83"/>
      <c r="E96" s="30"/>
      <c r="F96" s="31">
        <f>F85+F95</f>
        <v>630</v>
      </c>
      <c r="G96" s="31">
        <f t="shared" ref="G96:L96" si="14">G85+G95</f>
        <v>21.009999999999998</v>
      </c>
      <c r="H96" s="31">
        <f t="shared" si="14"/>
        <v>22.56</v>
      </c>
      <c r="I96" s="31">
        <f t="shared" si="14"/>
        <v>86.049999999999983</v>
      </c>
      <c r="J96" s="31">
        <f t="shared" si="14"/>
        <v>625.17999999999995</v>
      </c>
      <c r="K96" s="31"/>
      <c r="L96" s="31">
        <f t="shared" si="14"/>
        <v>89.63</v>
      </c>
    </row>
    <row r="97" spans="1:12" ht="15">
      <c r="A97" s="19">
        <v>2</v>
      </c>
      <c r="B97" s="20">
        <v>6</v>
      </c>
      <c r="C97" s="21" t="s">
        <v>20</v>
      </c>
      <c r="D97" s="75" t="s">
        <v>21</v>
      </c>
      <c r="E97" s="53" t="s">
        <v>44</v>
      </c>
      <c r="F97" s="54" t="s">
        <v>64</v>
      </c>
      <c r="G97" s="55">
        <v>11.33</v>
      </c>
      <c r="H97" s="55">
        <v>11.25</v>
      </c>
      <c r="I97" s="55">
        <v>3.42</v>
      </c>
      <c r="J97" s="54">
        <v>126.18</v>
      </c>
      <c r="K97" s="56" t="s">
        <v>100</v>
      </c>
      <c r="L97" s="38"/>
    </row>
    <row r="98" spans="1:12" ht="15">
      <c r="A98" s="22"/>
      <c r="B98" s="14"/>
      <c r="C98" s="10"/>
      <c r="D98" s="76" t="s">
        <v>29</v>
      </c>
      <c r="E98" s="53" t="s">
        <v>101</v>
      </c>
      <c r="F98" s="54" t="s">
        <v>62</v>
      </c>
      <c r="G98" s="55">
        <v>3.26</v>
      </c>
      <c r="H98" s="55">
        <v>7.79</v>
      </c>
      <c r="I98" s="55">
        <v>29.13</v>
      </c>
      <c r="J98" s="54">
        <v>164.39</v>
      </c>
      <c r="K98" s="56" t="s">
        <v>59</v>
      </c>
      <c r="L98" s="40"/>
    </row>
    <row r="99" spans="1:12" ht="15">
      <c r="A99" s="22"/>
      <c r="B99" s="14"/>
      <c r="C99" s="10"/>
      <c r="D99" s="63" t="s">
        <v>23</v>
      </c>
      <c r="E99" s="69" t="s">
        <v>104</v>
      </c>
      <c r="F99" s="70">
        <v>80</v>
      </c>
      <c r="G99" s="70">
        <v>5.94</v>
      </c>
      <c r="H99" s="70">
        <v>0.76</v>
      </c>
      <c r="I99" s="70">
        <v>36.020000000000003</v>
      </c>
      <c r="J99" s="70">
        <v>169</v>
      </c>
      <c r="K99" s="71" t="s">
        <v>97</v>
      </c>
      <c r="L99" s="40"/>
    </row>
    <row r="100" spans="1:12" ht="30">
      <c r="A100" s="22"/>
      <c r="B100" s="14"/>
      <c r="C100" s="10"/>
      <c r="D100" s="63" t="s">
        <v>30</v>
      </c>
      <c r="E100" s="53" t="s">
        <v>102</v>
      </c>
      <c r="F100" s="54" t="s">
        <v>54</v>
      </c>
      <c r="G100" s="55">
        <v>0</v>
      </c>
      <c r="H100" s="55">
        <v>0</v>
      </c>
      <c r="I100" s="55">
        <v>19.399999999999999</v>
      </c>
      <c r="J100" s="54">
        <v>78</v>
      </c>
      <c r="K100" s="56" t="s">
        <v>103</v>
      </c>
      <c r="L100" s="40"/>
    </row>
    <row r="101" spans="1:12" ht="15">
      <c r="A101" s="22"/>
      <c r="B101" s="14"/>
      <c r="C101" s="10"/>
      <c r="D101" s="76" t="s">
        <v>26</v>
      </c>
      <c r="E101" s="53" t="s">
        <v>98</v>
      </c>
      <c r="F101" s="54" t="s">
        <v>59</v>
      </c>
      <c r="G101" s="55">
        <v>0.65</v>
      </c>
      <c r="H101" s="55">
        <v>0.12</v>
      </c>
      <c r="I101" s="55">
        <v>2.23</v>
      </c>
      <c r="J101" s="54">
        <v>58.21</v>
      </c>
      <c r="K101" s="56" t="s">
        <v>99</v>
      </c>
      <c r="L101" s="40"/>
    </row>
    <row r="102" spans="1:12" ht="15">
      <c r="A102" s="22"/>
      <c r="B102" s="14"/>
      <c r="C102" s="10"/>
      <c r="D102" s="5"/>
      <c r="E102" s="73"/>
      <c r="F102" s="70"/>
      <c r="G102" s="70"/>
      <c r="H102" s="70"/>
      <c r="I102" s="70"/>
      <c r="J102" s="70"/>
      <c r="K102" s="64"/>
      <c r="L102" s="40"/>
    </row>
    <row r="103" spans="1:12" ht="15">
      <c r="A103" s="23"/>
      <c r="B103" s="16"/>
      <c r="C103" s="7"/>
      <c r="D103" s="17" t="s">
        <v>33</v>
      </c>
      <c r="E103" s="8"/>
      <c r="F103" s="18">
        <f>F97+F98+F99+F100+F101</f>
        <v>590</v>
      </c>
      <c r="G103" s="18">
        <f t="shared" ref="G103:J103" si="15">G97+G98+G99+G100+G101</f>
        <v>21.18</v>
      </c>
      <c r="H103" s="18">
        <f t="shared" si="15"/>
        <v>19.920000000000002</v>
      </c>
      <c r="I103" s="18">
        <f t="shared" si="15"/>
        <v>90.2</v>
      </c>
      <c r="J103" s="18">
        <f t="shared" si="15"/>
        <v>595.78</v>
      </c>
      <c r="K103" s="24"/>
      <c r="L103" s="18">
        <v>89.63</v>
      </c>
    </row>
    <row r="104" spans="1:12" ht="15">
      <c r="A104" s="25">
        <f>A97</f>
        <v>2</v>
      </c>
      <c r="B104" s="12">
        <f>B97</f>
        <v>6</v>
      </c>
      <c r="C104" s="9" t="s">
        <v>25</v>
      </c>
      <c r="D104" s="6" t="s">
        <v>26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2"/>
      <c r="B105" s="14"/>
      <c r="C105" s="10"/>
      <c r="D105" s="6" t="s">
        <v>27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2"/>
      <c r="B106" s="14"/>
      <c r="C106" s="10"/>
      <c r="D106" s="6" t="s">
        <v>28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4"/>
      <c r="C107" s="10"/>
      <c r="D107" s="6" t="s">
        <v>29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2"/>
      <c r="B108" s="14"/>
      <c r="C108" s="10"/>
      <c r="D108" s="6" t="s">
        <v>30</v>
      </c>
      <c r="E108" s="39"/>
      <c r="F108" s="40"/>
      <c r="G108" s="40"/>
      <c r="H108" s="40"/>
      <c r="I108" s="40"/>
      <c r="J108" s="40"/>
      <c r="K108" s="41"/>
      <c r="L108" s="40"/>
    </row>
    <row r="109" spans="1:12" ht="15">
      <c r="A109" s="22"/>
      <c r="B109" s="14"/>
      <c r="C109" s="10"/>
      <c r="D109" s="6" t="s">
        <v>31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2"/>
      <c r="B110" s="14"/>
      <c r="C110" s="10"/>
      <c r="D110" s="6" t="s">
        <v>32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2"/>
      <c r="B111" s="14"/>
      <c r="C111" s="10"/>
      <c r="D111" s="5"/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2"/>
      <c r="B112" s="14"/>
      <c r="C112" s="10"/>
      <c r="D112" s="5"/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6"/>
      <c r="C113" s="7"/>
      <c r="D113" s="17" t="s">
        <v>33</v>
      </c>
      <c r="E113" s="8"/>
      <c r="F113" s="18">
        <f>SUM(F104:F112)</f>
        <v>0</v>
      </c>
      <c r="G113" s="18">
        <f t="shared" ref="G113:J113" si="16">SUM(G104:G112)</f>
        <v>0</v>
      </c>
      <c r="H113" s="18">
        <f t="shared" si="16"/>
        <v>0</v>
      </c>
      <c r="I113" s="18">
        <f t="shared" si="16"/>
        <v>0</v>
      </c>
      <c r="J113" s="18">
        <f t="shared" si="16"/>
        <v>0</v>
      </c>
      <c r="K113" s="24"/>
      <c r="L113" s="18">
        <f t="shared" ref="L113" si="17">SUM(L104:L112)</f>
        <v>0</v>
      </c>
    </row>
    <row r="114" spans="1:12" ht="15.75" thickBot="1">
      <c r="A114" s="28">
        <f>A97</f>
        <v>2</v>
      </c>
      <c r="B114" s="29">
        <f>B97</f>
        <v>6</v>
      </c>
      <c r="C114" s="81" t="s">
        <v>4</v>
      </c>
      <c r="D114" s="83"/>
      <c r="E114" s="30"/>
      <c r="F114" s="31">
        <f>F103+F113</f>
        <v>590</v>
      </c>
      <c r="G114" s="31">
        <f t="shared" ref="G114:L114" si="18">G103+G113</f>
        <v>21.18</v>
      </c>
      <c r="H114" s="31">
        <f t="shared" si="18"/>
        <v>19.920000000000002</v>
      </c>
      <c r="I114" s="31">
        <f t="shared" si="18"/>
        <v>90.2</v>
      </c>
      <c r="J114" s="31">
        <f t="shared" si="18"/>
        <v>595.78</v>
      </c>
      <c r="K114" s="31"/>
      <c r="L114" s="31">
        <f t="shared" si="18"/>
        <v>89.63</v>
      </c>
    </row>
    <row r="115" spans="1:12" ht="15">
      <c r="A115" s="13">
        <v>2</v>
      </c>
      <c r="B115" s="14">
        <v>7</v>
      </c>
      <c r="C115" s="21" t="s">
        <v>20</v>
      </c>
      <c r="D115" s="75" t="s">
        <v>21</v>
      </c>
      <c r="E115" s="53" t="s">
        <v>107</v>
      </c>
      <c r="F115" s="54" t="s">
        <v>82</v>
      </c>
      <c r="G115" s="55">
        <v>16.87</v>
      </c>
      <c r="H115" s="77">
        <v>60.46</v>
      </c>
      <c r="I115" s="55">
        <v>52.31</v>
      </c>
      <c r="J115" s="54">
        <v>433.85</v>
      </c>
      <c r="K115" s="56" t="s">
        <v>108</v>
      </c>
      <c r="L115" s="38"/>
    </row>
    <row r="116" spans="1:12" ht="15">
      <c r="A116" s="13"/>
      <c r="B116" s="14"/>
      <c r="C116" s="10"/>
      <c r="D116" s="63" t="s">
        <v>22</v>
      </c>
      <c r="E116" s="53" t="s">
        <v>43</v>
      </c>
      <c r="F116" s="54" t="s">
        <v>54</v>
      </c>
      <c r="G116" s="55">
        <v>0.1</v>
      </c>
      <c r="H116" s="77">
        <v>0</v>
      </c>
      <c r="I116" s="55">
        <v>9.1999999999999993</v>
      </c>
      <c r="J116" s="54">
        <v>36</v>
      </c>
      <c r="K116" s="56" t="s">
        <v>78</v>
      </c>
      <c r="L116" s="40"/>
    </row>
    <row r="117" spans="1:12" ht="15">
      <c r="A117" s="13"/>
      <c r="B117" s="14"/>
      <c r="C117" s="10"/>
      <c r="D117" s="63" t="s">
        <v>23</v>
      </c>
      <c r="E117" s="69" t="s">
        <v>109</v>
      </c>
      <c r="F117" s="70">
        <v>60</v>
      </c>
      <c r="G117" s="70">
        <v>4.74</v>
      </c>
      <c r="H117" s="78">
        <v>0.6</v>
      </c>
      <c r="I117" s="70">
        <v>28.98</v>
      </c>
      <c r="J117" s="70">
        <v>128.16</v>
      </c>
      <c r="K117" s="71" t="s">
        <v>110</v>
      </c>
      <c r="L117" s="40"/>
    </row>
    <row r="118" spans="1:12" ht="15">
      <c r="A118" s="13"/>
      <c r="B118" s="14"/>
      <c r="C118" s="10"/>
      <c r="D118" s="76" t="s">
        <v>26</v>
      </c>
      <c r="E118" s="53" t="s">
        <v>105</v>
      </c>
      <c r="F118" s="54" t="s">
        <v>59</v>
      </c>
      <c r="G118" s="55">
        <v>0.38</v>
      </c>
      <c r="H118" s="77">
        <v>0.05</v>
      </c>
      <c r="I118" s="55">
        <v>0.82</v>
      </c>
      <c r="J118" s="54">
        <v>6.24</v>
      </c>
      <c r="K118" s="56" t="s">
        <v>106</v>
      </c>
      <c r="L118" s="40"/>
    </row>
    <row r="119" spans="1:12" ht="15">
      <c r="A119" s="13"/>
      <c r="B119" s="14"/>
      <c r="C119" s="10"/>
      <c r="D119" s="5"/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5"/>
      <c r="B120" s="16"/>
      <c r="C120" s="7"/>
      <c r="D120" s="17" t="s">
        <v>33</v>
      </c>
      <c r="E120" s="8"/>
      <c r="F120" s="79">
        <f>F115+F116+F117+F118</f>
        <v>560</v>
      </c>
      <c r="G120" s="79">
        <f>SUM(G115:G119)</f>
        <v>22.09</v>
      </c>
      <c r="H120" s="18">
        <f t="shared" ref="H120:J120" si="19">SUM(H115:H119)</f>
        <v>61.11</v>
      </c>
      <c r="I120" s="18">
        <f t="shared" si="19"/>
        <v>91.31</v>
      </c>
      <c r="J120" s="18">
        <f t="shared" si="19"/>
        <v>604.25</v>
      </c>
      <c r="K120" s="24"/>
      <c r="L120" s="18">
        <v>89.63</v>
      </c>
    </row>
    <row r="121" spans="1:12" ht="15">
      <c r="A121" s="12">
        <f>A115</f>
        <v>2</v>
      </c>
      <c r="B121" s="12">
        <f>B115</f>
        <v>7</v>
      </c>
      <c r="C121" s="9" t="s">
        <v>25</v>
      </c>
      <c r="D121" s="6" t="s">
        <v>26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3"/>
      <c r="B122" s="14"/>
      <c r="C122" s="10"/>
      <c r="D122" s="6" t="s">
        <v>27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3"/>
      <c r="B123" s="14"/>
      <c r="C123" s="10"/>
      <c r="D123" s="6" t="s">
        <v>28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3"/>
      <c r="B124" s="14"/>
      <c r="C124" s="10"/>
      <c r="D124" s="6" t="s">
        <v>29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3"/>
      <c r="B125" s="14"/>
      <c r="C125" s="10"/>
      <c r="D125" s="6" t="s">
        <v>30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3"/>
      <c r="B126" s="14"/>
      <c r="C126" s="10"/>
      <c r="D126" s="6" t="s">
        <v>31</v>
      </c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3"/>
      <c r="B127" s="14"/>
      <c r="C127" s="10"/>
      <c r="D127" s="6" t="s">
        <v>32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3"/>
      <c r="B128" s="14"/>
      <c r="C128" s="10"/>
      <c r="D128" s="5"/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3"/>
      <c r="B129" s="14"/>
      <c r="C129" s="10"/>
      <c r="D129" s="5"/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5"/>
      <c r="B130" s="16"/>
      <c r="C130" s="7"/>
      <c r="D130" s="17" t="s">
        <v>33</v>
      </c>
      <c r="E130" s="8"/>
      <c r="F130" s="18">
        <f>SUM(F121:F129)</f>
        <v>0</v>
      </c>
      <c r="G130" s="18">
        <f t="shared" ref="G130:J130" si="20">SUM(G121:G129)</f>
        <v>0</v>
      </c>
      <c r="H130" s="18">
        <f t="shared" si="20"/>
        <v>0</v>
      </c>
      <c r="I130" s="18">
        <f t="shared" si="20"/>
        <v>0</v>
      </c>
      <c r="J130" s="18">
        <f t="shared" si="20"/>
        <v>0</v>
      </c>
      <c r="K130" s="24"/>
      <c r="L130" s="18">
        <f t="shared" ref="L130" si="21">SUM(L121:L129)</f>
        <v>0</v>
      </c>
    </row>
    <row r="131" spans="1:12" ht="15.75" thickBot="1">
      <c r="A131" s="32">
        <f>A115</f>
        <v>2</v>
      </c>
      <c r="B131" s="32">
        <f>B115</f>
        <v>7</v>
      </c>
      <c r="C131" s="81" t="s">
        <v>4</v>
      </c>
      <c r="D131" s="83"/>
      <c r="E131" s="30"/>
      <c r="F131" s="31">
        <f>F120+F130</f>
        <v>560</v>
      </c>
      <c r="G131" s="31">
        <f t="shared" ref="G131:L131" si="22">G120+G130</f>
        <v>22.09</v>
      </c>
      <c r="H131" s="31">
        <f t="shared" si="22"/>
        <v>61.11</v>
      </c>
      <c r="I131" s="31">
        <f t="shared" si="22"/>
        <v>91.31</v>
      </c>
      <c r="J131" s="31">
        <f t="shared" si="22"/>
        <v>604.25</v>
      </c>
      <c r="K131" s="31"/>
      <c r="L131" s="31">
        <f t="shared" si="22"/>
        <v>89.63</v>
      </c>
    </row>
    <row r="132" spans="1:12" ht="15">
      <c r="A132" s="19">
        <v>2</v>
      </c>
      <c r="B132" s="20">
        <v>8</v>
      </c>
      <c r="C132" s="21" t="s">
        <v>20</v>
      </c>
      <c r="D132" s="57" t="s">
        <v>21</v>
      </c>
      <c r="E132" s="53" t="s">
        <v>113</v>
      </c>
      <c r="F132" s="54" t="s">
        <v>64</v>
      </c>
      <c r="G132" s="55">
        <v>6.6</v>
      </c>
      <c r="H132" s="77">
        <v>8.98</v>
      </c>
      <c r="I132" s="55">
        <v>1.02</v>
      </c>
      <c r="J132" s="54">
        <v>124.92</v>
      </c>
      <c r="K132" s="56" t="s">
        <v>114</v>
      </c>
      <c r="L132" s="38"/>
    </row>
    <row r="133" spans="1:12" ht="15">
      <c r="A133" s="22"/>
      <c r="B133" s="14"/>
      <c r="C133" s="10"/>
      <c r="D133" s="68" t="s">
        <v>29</v>
      </c>
      <c r="E133" s="53" t="s">
        <v>39</v>
      </c>
      <c r="F133" s="54" t="s">
        <v>52</v>
      </c>
      <c r="G133" s="55">
        <v>6.64</v>
      </c>
      <c r="H133" s="77">
        <v>5.0199999999999996</v>
      </c>
      <c r="I133" s="55">
        <v>26.17</v>
      </c>
      <c r="J133" s="54">
        <v>97.66</v>
      </c>
      <c r="K133" s="56" t="s">
        <v>72</v>
      </c>
      <c r="L133" s="40"/>
    </row>
    <row r="134" spans="1:12" ht="30">
      <c r="A134" s="22"/>
      <c r="B134" s="14"/>
      <c r="C134" s="10"/>
      <c r="D134" s="60" t="s">
        <v>22</v>
      </c>
      <c r="E134" s="53" t="s">
        <v>115</v>
      </c>
      <c r="F134" s="54" t="s">
        <v>54</v>
      </c>
      <c r="G134" s="55">
        <v>0.44</v>
      </c>
      <c r="H134" s="77">
        <v>0.16</v>
      </c>
      <c r="I134" s="55">
        <v>18.2</v>
      </c>
      <c r="J134" s="54">
        <v>116.6</v>
      </c>
      <c r="K134" s="56" t="s">
        <v>116</v>
      </c>
      <c r="L134" s="40"/>
    </row>
    <row r="135" spans="1:12" ht="15">
      <c r="A135" s="22"/>
      <c r="B135" s="14"/>
      <c r="C135" s="10"/>
      <c r="D135" s="60" t="s">
        <v>23</v>
      </c>
      <c r="E135" s="69" t="s">
        <v>117</v>
      </c>
      <c r="F135" s="70">
        <v>80</v>
      </c>
      <c r="G135" s="70">
        <v>6.2</v>
      </c>
      <c r="H135" s="78">
        <v>0.72</v>
      </c>
      <c r="I135" s="70">
        <v>39</v>
      </c>
      <c r="J135" s="70">
        <v>178.64</v>
      </c>
      <c r="K135" s="71">
        <v>1.1200000000000001</v>
      </c>
      <c r="L135" s="40"/>
    </row>
    <row r="136" spans="1:12" ht="30">
      <c r="A136" s="22"/>
      <c r="B136" s="14"/>
      <c r="C136" s="10"/>
      <c r="D136" s="68" t="s">
        <v>26</v>
      </c>
      <c r="E136" s="53" t="s">
        <v>111</v>
      </c>
      <c r="F136" s="54" t="s">
        <v>59</v>
      </c>
      <c r="G136" s="55">
        <v>1.1000000000000001</v>
      </c>
      <c r="H136" s="77">
        <v>5.0999999999999996</v>
      </c>
      <c r="I136" s="55">
        <v>7.4</v>
      </c>
      <c r="J136" s="54">
        <v>81</v>
      </c>
      <c r="K136" s="56" t="s">
        <v>112</v>
      </c>
      <c r="L136" s="40"/>
    </row>
    <row r="137" spans="1:12" ht="15">
      <c r="A137" s="22"/>
      <c r="B137" s="14"/>
      <c r="C137" s="10"/>
      <c r="D137" s="5"/>
      <c r="E137" s="39"/>
      <c r="F137" s="40"/>
      <c r="G137" s="40"/>
      <c r="H137" s="40"/>
      <c r="I137" s="40"/>
      <c r="J137" s="40"/>
      <c r="K137" s="41"/>
      <c r="L137" s="40"/>
    </row>
    <row r="138" spans="1:12" ht="15">
      <c r="A138" s="23"/>
      <c r="B138" s="16"/>
      <c r="C138" s="7"/>
      <c r="D138" s="17" t="s">
        <v>33</v>
      </c>
      <c r="E138" s="8"/>
      <c r="F138" s="18">
        <f>F132+F133+F134+F135+F136</f>
        <v>620</v>
      </c>
      <c r="G138" s="79">
        <f>SUM(G132:G137)</f>
        <v>20.98</v>
      </c>
      <c r="H138" s="18">
        <f t="shared" ref="H138:J138" si="23">SUM(H132:H137)</f>
        <v>19.98</v>
      </c>
      <c r="I138" s="18">
        <f t="shared" si="23"/>
        <v>91.79</v>
      </c>
      <c r="J138" s="18">
        <f t="shared" si="23"/>
        <v>598.81999999999994</v>
      </c>
      <c r="K138" s="24"/>
      <c r="L138" s="18">
        <v>89.63</v>
      </c>
    </row>
    <row r="139" spans="1:12" ht="15">
      <c r="A139" s="25">
        <f>A132</f>
        <v>2</v>
      </c>
      <c r="B139" s="12">
        <f>B132</f>
        <v>8</v>
      </c>
      <c r="C139" s="9" t="s">
        <v>25</v>
      </c>
      <c r="D139" s="6" t="s">
        <v>26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2"/>
      <c r="B140" s="14"/>
      <c r="C140" s="10"/>
      <c r="D140" s="6" t="s">
        <v>27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2"/>
      <c r="B141" s="14"/>
      <c r="C141" s="10"/>
      <c r="D141" s="6" t="s">
        <v>28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2"/>
      <c r="B142" s="14"/>
      <c r="C142" s="10"/>
      <c r="D142" s="6" t="s">
        <v>29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2"/>
      <c r="B143" s="14"/>
      <c r="C143" s="10"/>
      <c r="D143" s="6" t="s">
        <v>30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2"/>
      <c r="B144" s="14"/>
      <c r="C144" s="10"/>
      <c r="D144" s="6" t="s">
        <v>31</v>
      </c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2"/>
      <c r="B145" s="14"/>
      <c r="C145" s="10"/>
      <c r="D145" s="6" t="s">
        <v>32</v>
      </c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2"/>
      <c r="B146" s="14"/>
      <c r="C146" s="10"/>
      <c r="D146" s="5"/>
      <c r="E146" s="39"/>
      <c r="F146" s="40"/>
      <c r="G146" s="40"/>
      <c r="H146" s="40"/>
      <c r="I146" s="40"/>
      <c r="J146" s="40"/>
      <c r="K146" s="41"/>
      <c r="L146" s="40"/>
    </row>
    <row r="147" spans="1:12" ht="15">
      <c r="A147" s="22"/>
      <c r="B147" s="14"/>
      <c r="C147" s="10"/>
      <c r="D147" s="5"/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6"/>
      <c r="C148" s="7"/>
      <c r="D148" s="17" t="s">
        <v>33</v>
      </c>
      <c r="E148" s="8"/>
      <c r="F148" s="18">
        <f>SUM(F139:F147)</f>
        <v>0</v>
      </c>
      <c r="G148" s="18">
        <f t="shared" ref="G148:J148" si="24">SUM(G139:G147)</f>
        <v>0</v>
      </c>
      <c r="H148" s="18">
        <f t="shared" si="24"/>
        <v>0</v>
      </c>
      <c r="I148" s="18">
        <f t="shared" si="24"/>
        <v>0</v>
      </c>
      <c r="J148" s="18">
        <f t="shared" si="24"/>
        <v>0</v>
      </c>
      <c r="K148" s="24"/>
      <c r="L148" s="18">
        <f t="shared" ref="L148" si="25">SUM(L139:L147)</f>
        <v>0</v>
      </c>
    </row>
    <row r="149" spans="1:12" ht="15.75" thickBot="1">
      <c r="A149" s="28">
        <f>A132</f>
        <v>2</v>
      </c>
      <c r="B149" s="29">
        <f>B132</f>
        <v>8</v>
      </c>
      <c r="C149" s="81" t="s">
        <v>4</v>
      </c>
      <c r="D149" s="83"/>
      <c r="E149" s="30"/>
      <c r="F149" s="31">
        <f>F138+F148</f>
        <v>620</v>
      </c>
      <c r="G149" s="31">
        <f t="shared" ref="G149:L149" si="26">G138+G148</f>
        <v>20.98</v>
      </c>
      <c r="H149" s="31">
        <f t="shared" si="26"/>
        <v>19.98</v>
      </c>
      <c r="I149" s="31">
        <f t="shared" si="26"/>
        <v>91.79</v>
      </c>
      <c r="J149" s="31">
        <f t="shared" si="26"/>
        <v>598.81999999999994</v>
      </c>
      <c r="K149" s="31"/>
      <c r="L149" s="31">
        <f t="shared" si="26"/>
        <v>89.63</v>
      </c>
    </row>
    <row r="150" spans="1:12" ht="15">
      <c r="A150" s="19">
        <v>2</v>
      </c>
      <c r="B150" s="20">
        <v>9</v>
      </c>
      <c r="C150" s="21" t="s">
        <v>20</v>
      </c>
      <c r="D150" s="57" t="s">
        <v>21</v>
      </c>
      <c r="E150" s="53" t="s">
        <v>118</v>
      </c>
      <c r="F150" s="54" t="s">
        <v>62</v>
      </c>
      <c r="G150" s="55">
        <v>9.0399999999999991</v>
      </c>
      <c r="H150" s="55">
        <v>11.76</v>
      </c>
      <c r="I150" s="55">
        <v>44.57</v>
      </c>
      <c r="J150" s="65">
        <v>309.75</v>
      </c>
      <c r="K150" s="66" t="s">
        <v>119</v>
      </c>
      <c r="L150" s="38"/>
    </row>
    <row r="151" spans="1:12" ht="15">
      <c r="A151" s="22"/>
      <c r="B151" s="14"/>
      <c r="C151" s="10"/>
      <c r="D151" s="68"/>
      <c r="E151" s="53" t="s">
        <v>124</v>
      </c>
      <c r="F151" s="54" t="s">
        <v>75</v>
      </c>
      <c r="G151" s="55">
        <v>1.4</v>
      </c>
      <c r="H151" s="55">
        <v>1.58</v>
      </c>
      <c r="I151" s="55">
        <v>1.9</v>
      </c>
      <c r="J151" s="65">
        <v>27</v>
      </c>
      <c r="K151" s="66" t="s">
        <v>106</v>
      </c>
      <c r="L151" s="40"/>
    </row>
    <row r="152" spans="1:12" ht="15">
      <c r="A152" s="22"/>
      <c r="B152" s="14"/>
      <c r="C152" s="10"/>
      <c r="D152" s="60" t="s">
        <v>22</v>
      </c>
      <c r="E152" s="53" t="s">
        <v>120</v>
      </c>
      <c r="F152" s="54" t="s">
        <v>54</v>
      </c>
      <c r="G152" s="55">
        <v>3</v>
      </c>
      <c r="H152" s="55">
        <v>2.9</v>
      </c>
      <c r="I152" s="55">
        <v>13.4</v>
      </c>
      <c r="J152" s="65">
        <v>89</v>
      </c>
      <c r="K152" s="66" t="s">
        <v>121</v>
      </c>
      <c r="L152" s="40"/>
    </row>
    <row r="153" spans="1:12" ht="15">
      <c r="A153" s="22"/>
      <c r="B153" s="14"/>
      <c r="C153" s="10"/>
      <c r="D153" s="60" t="s">
        <v>23</v>
      </c>
      <c r="E153" s="53" t="s">
        <v>73</v>
      </c>
      <c r="F153" s="54" t="s">
        <v>75</v>
      </c>
      <c r="G153" s="55">
        <v>1.32</v>
      </c>
      <c r="H153" s="55">
        <v>0.24</v>
      </c>
      <c r="I153" s="55">
        <v>6.68</v>
      </c>
      <c r="J153" s="65">
        <v>33</v>
      </c>
      <c r="K153" s="66" t="s">
        <v>76</v>
      </c>
      <c r="L153" s="40"/>
    </row>
    <row r="154" spans="1:12" ht="15">
      <c r="A154" s="22"/>
      <c r="B154" s="14"/>
      <c r="C154" s="10"/>
      <c r="D154" s="68" t="s">
        <v>26</v>
      </c>
      <c r="E154" s="53" t="s">
        <v>122</v>
      </c>
      <c r="F154" s="54" t="s">
        <v>59</v>
      </c>
      <c r="G154" s="55">
        <v>7.46</v>
      </c>
      <c r="H154" s="55">
        <v>4.43</v>
      </c>
      <c r="I154" s="55">
        <v>22.26</v>
      </c>
      <c r="J154" s="65">
        <v>149.46</v>
      </c>
      <c r="K154" s="66" t="s">
        <v>123</v>
      </c>
      <c r="L154" s="40"/>
    </row>
    <row r="155" spans="1:12" ht="15">
      <c r="A155" s="22"/>
      <c r="B155" s="14"/>
      <c r="C155" s="10"/>
      <c r="D155" s="5"/>
      <c r="E155" s="73"/>
      <c r="F155" s="70"/>
      <c r="G155" s="70"/>
      <c r="H155" s="70"/>
      <c r="I155" s="70"/>
      <c r="J155" s="70"/>
      <c r="K155" s="64"/>
      <c r="L155" s="40"/>
    </row>
    <row r="156" spans="1:12" ht="15">
      <c r="A156" s="23"/>
      <c r="B156" s="16"/>
      <c r="C156" s="7"/>
      <c r="D156" s="17" t="s">
        <v>33</v>
      </c>
      <c r="E156" s="8"/>
      <c r="F156" s="18">
        <f>F150+F151+F152+F153+F154</f>
        <v>450</v>
      </c>
      <c r="G156" s="18">
        <f t="shared" ref="G156:J156" si="27">SUM(G150:G155)</f>
        <v>22.22</v>
      </c>
      <c r="H156" s="18">
        <f t="shared" si="27"/>
        <v>20.909999999999997</v>
      </c>
      <c r="I156" s="18">
        <f t="shared" si="27"/>
        <v>88.81</v>
      </c>
      <c r="J156" s="18">
        <f t="shared" si="27"/>
        <v>608.21</v>
      </c>
      <c r="K156" s="24"/>
      <c r="L156" s="18">
        <v>89.63</v>
      </c>
    </row>
    <row r="157" spans="1:12" ht="15">
      <c r="A157" s="25">
        <f>A150</f>
        <v>2</v>
      </c>
      <c r="B157" s="12">
        <f>B150</f>
        <v>9</v>
      </c>
      <c r="C157" s="9" t="s">
        <v>25</v>
      </c>
      <c r="D157" s="6" t="s">
        <v>26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2"/>
      <c r="B158" s="14"/>
      <c r="C158" s="10"/>
      <c r="D158" s="6" t="s">
        <v>27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2"/>
      <c r="B159" s="14"/>
      <c r="C159" s="10"/>
      <c r="D159" s="6" t="s">
        <v>28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2"/>
      <c r="B160" s="14"/>
      <c r="C160" s="10"/>
      <c r="D160" s="6" t="s">
        <v>29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2"/>
      <c r="B161" s="14"/>
      <c r="C161" s="10"/>
      <c r="D161" s="6" t="s">
        <v>30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2"/>
      <c r="B162" s="14"/>
      <c r="C162" s="10"/>
      <c r="D162" s="6" t="s">
        <v>31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2"/>
      <c r="B163" s="14"/>
      <c r="C163" s="10"/>
      <c r="D163" s="6" t="s">
        <v>32</v>
      </c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2"/>
      <c r="B165" s="14"/>
      <c r="C165" s="10"/>
      <c r="D165" s="5"/>
      <c r="E165" s="39"/>
      <c r="F165" s="40"/>
      <c r="G165" s="40"/>
      <c r="H165" s="40"/>
      <c r="I165" s="40"/>
      <c r="J165" s="40"/>
      <c r="K165" s="41"/>
      <c r="L165" s="40"/>
    </row>
    <row r="166" spans="1:12" ht="15">
      <c r="A166" s="23"/>
      <c r="B166" s="16"/>
      <c r="C166" s="7"/>
      <c r="D166" s="17" t="s">
        <v>33</v>
      </c>
      <c r="E166" s="8"/>
      <c r="F166" s="18">
        <f>SUM(F157:F165)</f>
        <v>0</v>
      </c>
      <c r="G166" s="18">
        <f t="shared" ref="G166:J166" si="28">SUM(G157:G165)</f>
        <v>0</v>
      </c>
      <c r="H166" s="18">
        <f t="shared" si="28"/>
        <v>0</v>
      </c>
      <c r="I166" s="18">
        <f t="shared" si="28"/>
        <v>0</v>
      </c>
      <c r="J166" s="18">
        <f t="shared" si="28"/>
        <v>0</v>
      </c>
      <c r="K166" s="24"/>
      <c r="L166" s="18">
        <f t="shared" ref="L166" si="29">SUM(L157:L165)</f>
        <v>0</v>
      </c>
    </row>
    <row r="167" spans="1:12" ht="15.75" thickBot="1">
      <c r="A167" s="28">
        <f>A150</f>
        <v>2</v>
      </c>
      <c r="B167" s="29">
        <f>B150</f>
        <v>9</v>
      </c>
      <c r="C167" s="81" t="s">
        <v>4</v>
      </c>
      <c r="D167" s="83"/>
      <c r="E167" s="30"/>
      <c r="F167" s="31">
        <f>F156+F166</f>
        <v>450</v>
      </c>
      <c r="G167" s="31">
        <f t="shared" ref="G167:L167" si="30">G156+G166</f>
        <v>22.22</v>
      </c>
      <c r="H167" s="31">
        <f t="shared" si="30"/>
        <v>20.909999999999997</v>
      </c>
      <c r="I167" s="31">
        <f t="shared" si="30"/>
        <v>88.81</v>
      </c>
      <c r="J167" s="31">
        <f t="shared" si="30"/>
        <v>608.21</v>
      </c>
      <c r="K167" s="31"/>
      <c r="L167" s="31">
        <f t="shared" si="30"/>
        <v>89.63</v>
      </c>
    </row>
    <row r="168" spans="1:12" ht="15">
      <c r="A168" s="19">
        <v>2</v>
      </c>
      <c r="B168" s="20">
        <v>10</v>
      </c>
      <c r="C168" s="21" t="s">
        <v>20</v>
      </c>
      <c r="D168" s="57" t="s">
        <v>21</v>
      </c>
      <c r="E168" s="53" t="s">
        <v>127</v>
      </c>
      <c r="F168" s="54" t="s">
        <v>47</v>
      </c>
      <c r="G168" s="55">
        <v>12.69</v>
      </c>
      <c r="H168" s="55">
        <v>19.7</v>
      </c>
      <c r="I168" s="55">
        <v>9.09</v>
      </c>
      <c r="J168" s="54">
        <v>172.29</v>
      </c>
      <c r="K168" s="56" t="s">
        <v>128</v>
      </c>
      <c r="L168" s="38"/>
    </row>
    <row r="169" spans="1:12" ht="15">
      <c r="A169" s="22"/>
      <c r="B169" s="14"/>
      <c r="C169" s="10"/>
      <c r="D169" s="68" t="s">
        <v>29</v>
      </c>
      <c r="E169" s="53" t="s">
        <v>129</v>
      </c>
      <c r="F169" s="54" t="s">
        <v>62</v>
      </c>
      <c r="G169" s="55">
        <v>3.71</v>
      </c>
      <c r="H169" s="55">
        <v>3.4</v>
      </c>
      <c r="I169" s="55">
        <v>37.090000000000003</v>
      </c>
      <c r="J169" s="54">
        <v>197</v>
      </c>
      <c r="K169" s="56" t="s">
        <v>130</v>
      </c>
      <c r="L169" s="40"/>
    </row>
    <row r="170" spans="1:12" ht="15">
      <c r="A170" s="22"/>
      <c r="B170" s="14"/>
      <c r="C170" s="10"/>
      <c r="D170" s="68"/>
      <c r="E170" s="53" t="s">
        <v>48</v>
      </c>
      <c r="F170" s="54" t="s">
        <v>49</v>
      </c>
      <c r="G170" s="55">
        <v>0.32</v>
      </c>
      <c r="H170" s="55">
        <v>0.92</v>
      </c>
      <c r="I170" s="55">
        <v>2.04</v>
      </c>
      <c r="J170" s="54">
        <v>16.760000000000002</v>
      </c>
      <c r="K170" s="56" t="s">
        <v>50</v>
      </c>
      <c r="L170" s="40"/>
    </row>
    <row r="171" spans="1:12" ht="15">
      <c r="A171" s="22"/>
      <c r="B171" s="14"/>
      <c r="C171" s="10"/>
      <c r="D171" s="60" t="s">
        <v>22</v>
      </c>
      <c r="E171" s="53" t="s">
        <v>43</v>
      </c>
      <c r="F171" s="54" t="s">
        <v>54</v>
      </c>
      <c r="G171" s="55">
        <v>0.1</v>
      </c>
      <c r="H171" s="55">
        <v>0</v>
      </c>
      <c r="I171" s="55">
        <v>9.1999999999999993</v>
      </c>
      <c r="J171" s="54">
        <v>36</v>
      </c>
      <c r="K171" s="56" t="s">
        <v>78</v>
      </c>
      <c r="L171" s="40"/>
    </row>
    <row r="172" spans="1:12" ht="15">
      <c r="A172" s="22"/>
      <c r="B172" s="14"/>
      <c r="C172" s="10"/>
      <c r="D172" s="60" t="s">
        <v>23</v>
      </c>
      <c r="E172" s="69" t="s">
        <v>109</v>
      </c>
      <c r="F172" s="70">
        <v>60</v>
      </c>
      <c r="G172" s="70">
        <v>4.74</v>
      </c>
      <c r="H172" s="78">
        <v>0.6</v>
      </c>
      <c r="I172" s="70">
        <v>28.98</v>
      </c>
      <c r="J172" s="70">
        <v>128.16</v>
      </c>
      <c r="K172" s="71" t="s">
        <v>110</v>
      </c>
      <c r="L172" s="40"/>
    </row>
    <row r="173" spans="1:12" ht="30">
      <c r="A173" s="22"/>
      <c r="B173" s="14"/>
      <c r="C173" s="10"/>
      <c r="D173" s="68" t="s">
        <v>26</v>
      </c>
      <c r="E173" s="53" t="s">
        <v>125</v>
      </c>
      <c r="F173" s="54" t="s">
        <v>59</v>
      </c>
      <c r="G173" s="55">
        <v>1</v>
      </c>
      <c r="H173" s="55">
        <v>4</v>
      </c>
      <c r="I173" s="55">
        <v>5.9</v>
      </c>
      <c r="J173" s="54">
        <v>63</v>
      </c>
      <c r="K173" s="56" t="s">
        <v>126</v>
      </c>
      <c r="L173" s="40"/>
    </row>
    <row r="174" spans="1:12" ht="1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6"/>
      <c r="C175" s="7"/>
      <c r="D175" s="17" t="s">
        <v>33</v>
      </c>
      <c r="E175" s="8"/>
      <c r="F175" s="18">
        <f>F168+F169+F170+F171+F172+F173</f>
        <v>585</v>
      </c>
      <c r="G175" s="79">
        <f>SUM(G168:G174)</f>
        <v>22.560000000000002</v>
      </c>
      <c r="H175" s="18">
        <f t="shared" ref="H175:J175" si="31">SUM(H168:H174)</f>
        <v>28.62</v>
      </c>
      <c r="I175" s="18">
        <f t="shared" si="31"/>
        <v>92.300000000000011</v>
      </c>
      <c r="J175" s="18">
        <f t="shared" si="31"/>
        <v>613.20999999999992</v>
      </c>
      <c r="K175" s="18"/>
      <c r="L175" s="18">
        <v>89.63</v>
      </c>
    </row>
    <row r="176" spans="1:12" ht="15">
      <c r="A176" s="25">
        <f>A168</f>
        <v>2</v>
      </c>
      <c r="B176" s="12">
        <f>B168</f>
        <v>10</v>
      </c>
      <c r="C176" s="9" t="s">
        <v>25</v>
      </c>
      <c r="D176" s="6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2"/>
      <c r="B177" s="14"/>
      <c r="C177" s="10"/>
      <c r="D177" s="6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2"/>
      <c r="B178" s="14"/>
      <c r="C178" s="10"/>
      <c r="D178" s="6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2"/>
      <c r="B179" s="14"/>
      <c r="C179" s="10"/>
      <c r="D179" s="6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2"/>
      <c r="B180" s="14"/>
      <c r="C180" s="10"/>
      <c r="D180" s="6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2"/>
      <c r="B181" s="14"/>
      <c r="C181" s="10"/>
      <c r="D181" s="6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2"/>
      <c r="B182" s="14"/>
      <c r="C182" s="10"/>
      <c r="D182" s="6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2"/>
      <c r="B184" s="14"/>
      <c r="C184" s="10"/>
      <c r="D184" s="5"/>
      <c r="E184" s="39"/>
      <c r="F184" s="40"/>
      <c r="G184" s="40"/>
      <c r="H184" s="40"/>
      <c r="I184" s="40"/>
      <c r="J184" s="40"/>
      <c r="K184" s="41"/>
      <c r="L184" s="40"/>
    </row>
    <row r="185" spans="1:12" ht="15">
      <c r="A185" s="23"/>
      <c r="B185" s="16"/>
      <c r="C185" s="7"/>
      <c r="D185" s="17" t="s">
        <v>33</v>
      </c>
      <c r="E185" s="8"/>
      <c r="F185" s="18">
        <f>SUM(F176:F184)</f>
        <v>0</v>
      </c>
      <c r="G185" s="18">
        <f t="shared" ref="G185:J185" si="32">SUM(G176:G184)</f>
        <v>0</v>
      </c>
      <c r="H185" s="18">
        <f t="shared" si="32"/>
        <v>0</v>
      </c>
      <c r="I185" s="18">
        <f t="shared" si="32"/>
        <v>0</v>
      </c>
      <c r="J185" s="18">
        <f t="shared" si="32"/>
        <v>0</v>
      </c>
      <c r="K185" s="24"/>
      <c r="L185" s="18">
        <f t="shared" ref="L185" si="33">SUM(L176:L184)</f>
        <v>0</v>
      </c>
    </row>
    <row r="186" spans="1:12" ht="15" customHeight="1" thickBot="1">
      <c r="A186" s="28"/>
      <c r="B186" s="29"/>
      <c r="C186" s="81" t="s">
        <v>4</v>
      </c>
      <c r="D186" s="82"/>
      <c r="E186" s="30"/>
      <c r="F186" s="31">
        <f>F175+F185</f>
        <v>585</v>
      </c>
      <c r="G186" s="31">
        <f>G175+G185</f>
        <v>22.560000000000002</v>
      </c>
      <c r="H186" s="31">
        <f>H175+H185</f>
        <v>28.62</v>
      </c>
      <c r="I186" s="31">
        <f>I175+I185</f>
        <v>92.300000000000011</v>
      </c>
      <c r="J186" s="31">
        <f>J175+J185</f>
        <v>613.20999999999992</v>
      </c>
      <c r="K186" s="31"/>
      <c r="L186" s="31">
        <f>L175+L185</f>
        <v>89.63</v>
      </c>
    </row>
    <row r="187" spans="1:12" ht="13.5" thickBot="1">
      <c r="A187" s="26"/>
      <c r="B187" s="27"/>
      <c r="C187" s="80" t="s">
        <v>5</v>
      </c>
      <c r="D187" s="80"/>
      <c r="E187" s="80"/>
      <c r="F187" s="33">
        <f>(F24+F42+F60+F77+F96+F114+F131+F149+F167+F186)/10</f>
        <v>571</v>
      </c>
      <c r="G187" s="33">
        <f>(G24+G42+G60+G77+G96+G114+G131+G149+G167+G186)/10</f>
        <v>22.385999999999999</v>
      </c>
      <c r="H187" s="52">
        <f>(H24+H42+H60+H77+H96+H114+H131+H149+H167+H186)/10</f>
        <v>25.425000000000001</v>
      </c>
      <c r="I187" s="52">
        <f>(I24+I42+I60+I77+I96+I114+I131+I149+I167+I186)/10</f>
        <v>90.084999999999994</v>
      </c>
      <c r="J187" s="52">
        <f>(J24+J42+J60+J77+J96+J114+J131+J149+J167+J186)/10</f>
        <v>606.346</v>
      </c>
      <c r="K187" s="33"/>
      <c r="L187" s="33">
        <f>(L24+L42+L60+L77+L96+L114+L131+L149+L167+L186)/10</f>
        <v>89.63</v>
      </c>
    </row>
  </sheetData>
  <mergeCells count="14">
    <mergeCell ref="C1:E1"/>
    <mergeCell ref="H1:K1"/>
    <mergeCell ref="H2:K2"/>
    <mergeCell ref="C24:D24"/>
    <mergeCell ref="C42:D42"/>
    <mergeCell ref="C187:E187"/>
    <mergeCell ref="C186:D186"/>
    <mergeCell ref="C149:D149"/>
    <mergeCell ref="C167:D167"/>
    <mergeCell ref="C60:D60"/>
    <mergeCell ref="C77:D77"/>
    <mergeCell ref="C96:D96"/>
    <mergeCell ref="C114:D114"/>
    <mergeCell ref="C131:D13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2023-10-23T05:16:50Z</cp:lastPrinted>
  <dcterms:created xsi:type="dcterms:W3CDTF">2022-05-16T14:23:56Z</dcterms:created>
  <dcterms:modified xsi:type="dcterms:W3CDTF">2024-11-04T19:24:49Z</dcterms:modified>
</cp:coreProperties>
</file>