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1840" windowHeight="13140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1"/>
  <c r="B186"/>
  <c r="A186"/>
  <c r="L185"/>
  <c r="L186" s="1"/>
  <c r="J185"/>
  <c r="J186" s="1"/>
  <c r="J187" s="1"/>
  <c r="I185"/>
  <c r="I186" s="1"/>
  <c r="I187" s="1"/>
  <c r="H185"/>
  <c r="H186" s="1"/>
  <c r="H187" s="1"/>
  <c r="G185"/>
  <c r="G186" s="1"/>
  <c r="G187" s="1"/>
  <c r="F185"/>
  <c r="F186" s="1"/>
  <c r="B176"/>
  <c r="A176"/>
  <c r="F175" l="1"/>
  <c r="G175"/>
  <c r="H175"/>
  <c r="I175"/>
  <c r="J175"/>
  <c r="A157"/>
  <c r="B149"/>
  <c r="A149"/>
  <c r="B167"/>
  <c r="F156"/>
  <c r="F138"/>
  <c r="G138"/>
  <c r="F120"/>
  <c r="G120"/>
  <c r="G103"/>
  <c r="H103"/>
  <c r="I103"/>
  <c r="J103"/>
  <c r="F103"/>
  <c r="G85"/>
  <c r="H85"/>
  <c r="I85"/>
  <c r="J85"/>
  <c r="F85"/>
  <c r="J66"/>
  <c r="I66"/>
  <c r="H66"/>
  <c r="G66"/>
  <c r="F66"/>
  <c r="G49"/>
  <c r="H49"/>
  <c r="I49"/>
  <c r="J49"/>
  <c r="F49"/>
  <c r="J31"/>
  <c r="I31"/>
  <c r="H31"/>
  <c r="G31"/>
  <c r="F31"/>
  <c r="G13" l="1"/>
  <c r="H13"/>
  <c r="I13"/>
  <c r="J13"/>
  <c r="F13"/>
  <c r="A167" l="1"/>
  <c r="L166"/>
  <c r="J166"/>
  <c r="I166"/>
  <c r="H166"/>
  <c r="G166"/>
  <c r="F166"/>
  <c r="L167"/>
  <c r="L187" s="1"/>
  <c r="J156"/>
  <c r="J167" s="1"/>
  <c r="I156"/>
  <c r="H156"/>
  <c r="G156"/>
  <c r="G167" s="1"/>
  <c r="F167"/>
  <c r="L148"/>
  <c r="J148"/>
  <c r="I148"/>
  <c r="H148"/>
  <c r="G148"/>
  <c r="F148"/>
  <c r="A139"/>
  <c r="L149"/>
  <c r="J138"/>
  <c r="J149" s="1"/>
  <c r="I138"/>
  <c r="I149" s="1"/>
  <c r="H138"/>
  <c r="G149"/>
  <c r="F149"/>
  <c r="B131"/>
  <c r="A131"/>
  <c r="L130"/>
  <c r="J130"/>
  <c r="I130"/>
  <c r="H130"/>
  <c r="G130"/>
  <c r="F130"/>
  <c r="A121"/>
  <c r="L131"/>
  <c r="J120"/>
  <c r="J131" s="1"/>
  <c r="I120"/>
  <c r="I131" s="1"/>
  <c r="H120"/>
  <c r="H131" s="1"/>
  <c r="G131"/>
  <c r="F131"/>
  <c r="B114"/>
  <c r="A114"/>
  <c r="L113"/>
  <c r="J113"/>
  <c r="I113"/>
  <c r="H113"/>
  <c r="G113"/>
  <c r="F113"/>
  <c r="F114" s="1"/>
  <c r="A104"/>
  <c r="L114"/>
  <c r="J114"/>
  <c r="I114"/>
  <c r="G114"/>
  <c r="B96"/>
  <c r="A96"/>
  <c r="L95"/>
  <c r="J95"/>
  <c r="J96" s="1"/>
  <c r="I95"/>
  <c r="H95"/>
  <c r="H96" s="1"/>
  <c r="G95"/>
  <c r="G96" s="1"/>
  <c r="F95"/>
  <c r="F96" s="1"/>
  <c r="B86"/>
  <c r="A86"/>
  <c r="L96"/>
  <c r="I96"/>
  <c r="B77"/>
  <c r="A77"/>
  <c r="L76"/>
  <c r="J76"/>
  <c r="I76"/>
  <c r="H76"/>
  <c r="G76"/>
  <c r="F76"/>
  <c r="F77" s="1"/>
  <c r="B67"/>
  <c r="A67"/>
  <c r="L77"/>
  <c r="J77"/>
  <c r="I77"/>
  <c r="H77"/>
  <c r="G77"/>
  <c r="B60"/>
  <c r="A60"/>
  <c r="L59"/>
  <c r="J59"/>
  <c r="I59"/>
  <c r="H59"/>
  <c r="G59"/>
  <c r="F59"/>
  <c r="B50"/>
  <c r="A50"/>
  <c r="L60"/>
  <c r="J60"/>
  <c r="I60"/>
  <c r="B42"/>
  <c r="A42"/>
  <c r="L41"/>
  <c r="J41"/>
  <c r="I41"/>
  <c r="H41"/>
  <c r="G41"/>
  <c r="F41"/>
  <c r="F42" s="1"/>
  <c r="B32"/>
  <c r="A32"/>
  <c r="J42"/>
  <c r="I42"/>
  <c r="H42"/>
  <c r="G42"/>
  <c r="B24"/>
  <c r="A24"/>
  <c r="L23"/>
  <c r="J23"/>
  <c r="I23"/>
  <c r="H23"/>
  <c r="H24" s="1"/>
  <c r="G23"/>
  <c r="G24" s="1"/>
  <c r="F23"/>
  <c r="F24" s="1"/>
  <c r="B14"/>
  <c r="A14"/>
  <c r="J24"/>
  <c r="I24"/>
  <c r="H167" l="1"/>
  <c r="I167"/>
  <c r="H149"/>
  <c r="H114"/>
  <c r="G60"/>
  <c r="H60"/>
  <c r="F60"/>
</calcChain>
</file>

<file path=xl/sharedStrings.xml><?xml version="1.0" encoding="utf-8"?>
<sst xmlns="http://schemas.openxmlformats.org/spreadsheetml/2006/main" count="328" uniqueCount="131">
  <si>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</si>
  <si>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</si>
  <si>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</si>
  <si>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</si>
  <si>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</si>
  <si>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</si>
  <si>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</si>
  <si>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</si>
  <si>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</si>
  <si>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</si>
  <si>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</si>
  <si>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</si>
  <si>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</si>
  <si>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</si>
  <si>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</si>
  <si>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</si>
  <si>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</si>
  <si>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</si>
  <si>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</si>
  <si>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</si>
  <si>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</si>
  <si>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</si>
  <si>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</si>
  <si>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</si>
  <si>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</si>
  <si>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</si>
  <si>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</si>
  <si>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</si>
  <si>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</si>
  <si>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</si>
  <si>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</si>
  <si>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</si>
  <si>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</si>
  <si>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</si>
  <si>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</si>
  <si>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</si>
  <si>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</si>
  <si>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</si>
  <si>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</si>
  <si>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</si>
  <si>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Директор ООО "Общественное питание"</t>
  </si>
  <si>
    <t>А.М.Фомин</t>
  </si>
  <si>
    <t>Кнели рыбные припущенные</t>
  </si>
  <si>
    <t>Чай с лимоном</t>
  </si>
  <si>
    <t>Курица в соусе томатном</t>
  </si>
  <si>
    <t>МБОУ "СОШ №10"</t>
  </si>
  <si>
    <t>Котлеты, биточки, шницели мясные рубленые школьные (рец. №3)</t>
  </si>
  <si>
    <t>90</t>
  </si>
  <si>
    <t>Соус томатный</t>
  </si>
  <si>
    <t>25</t>
  </si>
  <si>
    <t>228</t>
  </si>
  <si>
    <t>Сложный гарнир (Картофельное пюре с капустой тушеной)</t>
  </si>
  <si>
    <t>180</t>
  </si>
  <si>
    <t>Чай</t>
  </si>
  <si>
    <t>200</t>
  </si>
  <si>
    <t>10/10</t>
  </si>
  <si>
    <t>соус</t>
  </si>
  <si>
    <t>Хлеб пшеничный (Валетек 8), хлеб ржаной</t>
  </si>
  <si>
    <t>Салат из отварного картофеля, морской капусты и репчатого лука с растительным маслом</t>
  </si>
  <si>
    <t>60</t>
  </si>
  <si>
    <t>33/1</t>
  </si>
  <si>
    <t>Каша гречневая рассыпчатая с овощами</t>
  </si>
  <si>
    <t>150</t>
  </si>
  <si>
    <t>44/3</t>
  </si>
  <si>
    <t>100</t>
  </si>
  <si>
    <t>334</t>
  </si>
  <si>
    <t>Компот из яблок с лимоном</t>
  </si>
  <si>
    <t>528</t>
  </si>
  <si>
    <t>Горошек зеленый</t>
  </si>
  <si>
    <t>1/1</t>
  </si>
  <si>
    <t>Биточки (котлеты) из мяса кур</t>
  </si>
  <si>
    <t>5/9</t>
  </si>
  <si>
    <t>43/3</t>
  </si>
  <si>
    <t>Хлеб ржаной</t>
  </si>
  <si>
    <t>Хлеб пшеничный 2 сорт, хлеб ржаной</t>
  </si>
  <si>
    <t>20</t>
  </si>
  <si>
    <t>2</t>
  </si>
  <si>
    <t>б/н,2</t>
  </si>
  <si>
    <t>11/10</t>
  </si>
  <si>
    <t>Салат из отварной свеклы с чесноком с растительным маслом</t>
  </si>
  <si>
    <t>18</t>
  </si>
  <si>
    <t>Плов из свинины</t>
  </si>
  <si>
    <t>240</t>
  </si>
  <si>
    <t>265</t>
  </si>
  <si>
    <t>Кисель из концентрата плодового или ягодного</t>
  </si>
  <si>
    <t>516</t>
  </si>
  <si>
    <t>Салат из квашеной капусты с луком</t>
  </si>
  <si>
    <t>17</t>
  </si>
  <si>
    <t>Мандарины</t>
  </si>
  <si>
    <t>3</t>
  </si>
  <si>
    <t xml:space="preserve">Гуляш из мяса отварного (свинина) </t>
  </si>
  <si>
    <t>299</t>
  </si>
  <si>
    <t>Пюре картофельное</t>
  </si>
  <si>
    <t>362</t>
  </si>
  <si>
    <t>Напиток лимонный</t>
  </si>
  <si>
    <t>436</t>
  </si>
  <si>
    <t>Хлеб пшеничный (Валетек 8), хлеб пшеничный 2 сорт</t>
  </si>
  <si>
    <t>1, б/н</t>
  </si>
  <si>
    <t>Помидоры свежие (нарезка)</t>
  </si>
  <si>
    <t>9</t>
  </si>
  <si>
    <t>405</t>
  </si>
  <si>
    <t>Сложный гарнир (рис отварной, овощи тушеные)</t>
  </si>
  <si>
    <t>Напиток с витаминами "Витошка" для детей дошкольного и школьного возраста</t>
  </si>
  <si>
    <t>507</t>
  </si>
  <si>
    <t>Хлеб пшеничный (Валетек 8), хлеб пшеничный 2 сорта</t>
  </si>
  <si>
    <t>Огурец солёный</t>
  </si>
  <si>
    <t>10</t>
  </si>
  <si>
    <t>Жаркое по-домашнему из свинины</t>
  </si>
  <si>
    <t>259</t>
  </si>
  <si>
    <t>Хлеб пшеничный  1 сорт, хлеб пщеничный</t>
  </si>
  <si>
    <t>б/н, 12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</si>
  <si>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</si>
  <si>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</si>
  <si>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</si>
  <si>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300</t>
  </si>
  <si>
    <t>Компот из свежих плодов (черешня, вишня, слива, персики или абрикосы)</t>
  </si>
  <si>
    <t>342</t>
  </si>
  <si>
    <t xml:space="preserve">Хлеб пшеничный (Валетек 8), хлеб пшеничный </t>
  </si>
  <si>
    <t>Пудинг из творога</t>
  </si>
  <si>
    <t>17/5</t>
  </si>
  <si>
    <t>Кофейный напиток с молоком</t>
  </si>
  <si>
    <t>13/10</t>
  </si>
  <si>
    <t>Хлеб с сыром</t>
  </si>
  <si>
    <t>3/13</t>
  </si>
  <si>
    <t>Молоко сгущёное</t>
  </si>
  <si>
    <t>Салат из белокочанной капусты с морковью и растительным маслом</t>
  </si>
  <si>
    <t>5/1</t>
  </si>
  <si>
    <t>Шницель натуральный рубленый (свинина) (с соусом)</t>
  </si>
  <si>
    <t>304</t>
  </si>
  <si>
    <t>Рис отварной</t>
  </si>
  <si>
    <t>45/3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</si>
</sst>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" xfId="0" applyBorder="1"/>
    <xf numFmtId="0" fontId="4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5" borderId="2" xfId="0" applyFill="1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16" xfId="0" applyFill="1" applyBorder="1"/>
    <xf numFmtId="0" fontId="4" fillId="0" borderId="2" xfId="0" applyFont="1" applyBorder="1"/>
    <xf numFmtId="0" fontId="0" fillId="0" borderId="2" xfId="0" applyBorder="1" applyProtection="1">
      <protection locked="0"/>
    </xf>
    <xf numFmtId="0" fontId="1" fillId="4" borderId="2" xfId="0" applyFont="1" applyFill="1" applyBorder="1" applyAlignment="1">
      <alignment wrapText="1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0" fillId="5" borderId="2" xfId="0" applyFill="1" applyBorder="1" applyProtection="1">
      <protection locked="0"/>
    </xf>
    <xf numFmtId="2" fontId="17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18" fillId="4" borderId="2" xfId="0" applyNumberFormat="1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6" borderId="2" xfId="0" applyFont="1" applyFill="1" applyBorder="1" applyAlignment="1" applyProtection="1">
      <alignment vertical="top" wrapText="1"/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/>
    </xf>
    <xf numFmtId="0" fontId="15" fillId="6" borderId="16" xfId="0" applyFont="1" applyFill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6" borderId="2" xfId="0" applyFill="1" applyBorder="1" applyProtection="1">
      <protection locked="0"/>
    </xf>
    <xf numFmtId="0" fontId="15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1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vertical="top" wrapText="1"/>
    </xf>
    <xf numFmtId="0" fontId="15" fillId="7" borderId="3" xfId="0" applyFont="1" applyFill="1" applyBorder="1" applyAlignment="1">
      <alignment horizontal="center" vertical="top" wrapText="1"/>
    </xf>
    <xf numFmtId="0" fontId="15" fillId="0" borderId="9" xfId="0" applyFont="1" applyBorder="1"/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7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D168" sqref="D168:D16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4" t="s">
        <v>45</v>
      </c>
      <c r="D1" s="95"/>
      <c r="E1" s="95"/>
      <c r="F1" s="11" t="s">
        <v>16</v>
      </c>
      <c r="G1" s="2" t="s">
        <v>17</v>
      </c>
      <c r="H1" s="96" t="s">
        <v>40</v>
      </c>
      <c r="I1" s="96"/>
      <c r="J1" s="96"/>
      <c r="K1" s="96"/>
    </row>
    <row r="2" spans="1:12" ht="18">
      <c r="A2" s="31" t="s">
        <v>6</v>
      </c>
      <c r="C2" s="2"/>
      <c r="G2" s="2" t="s">
        <v>18</v>
      </c>
      <c r="H2" s="97" t="s">
        <v>41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42">
        <v>2</v>
      </c>
      <c r="I3" s="42">
        <v>9</v>
      </c>
      <c r="J3" s="43">
        <v>2025</v>
      </c>
      <c r="K3" s="1"/>
    </row>
    <row r="4" spans="1:12" ht="13.5" thickBot="1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>
      <c r="A5" s="39" t="s">
        <v>14</v>
      </c>
      <c r="B5" s="40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30.75" thickBot="1">
      <c r="A6" s="19">
        <v>1</v>
      </c>
      <c r="B6" s="20">
        <v>1</v>
      </c>
      <c r="C6" s="21" t="s">
        <v>20</v>
      </c>
      <c r="D6" s="52" t="s">
        <v>21</v>
      </c>
      <c r="E6" s="48" t="s">
        <v>46</v>
      </c>
      <c r="F6" s="49" t="s">
        <v>47</v>
      </c>
      <c r="G6" s="50">
        <v>11.7</v>
      </c>
      <c r="H6" s="50">
        <v>11.7</v>
      </c>
      <c r="I6" s="50">
        <v>10.8</v>
      </c>
      <c r="J6" s="49">
        <v>200.7</v>
      </c>
      <c r="K6" s="51">
        <v>311</v>
      </c>
      <c r="L6" s="35"/>
    </row>
    <row r="7" spans="1:12" ht="30">
      <c r="A7" s="22"/>
      <c r="B7" s="14"/>
      <c r="C7" s="10"/>
      <c r="D7" s="52" t="s">
        <v>21</v>
      </c>
      <c r="E7" s="48" t="s">
        <v>51</v>
      </c>
      <c r="F7" s="49" t="s">
        <v>52</v>
      </c>
      <c r="G7" s="50">
        <v>3.73</v>
      </c>
      <c r="H7" s="50">
        <v>6.84</v>
      </c>
      <c r="I7" s="50">
        <v>32.159999999999997</v>
      </c>
      <c r="J7" s="49">
        <v>157.19</v>
      </c>
      <c r="K7" s="51">
        <v>440</v>
      </c>
      <c r="L7" s="37"/>
    </row>
    <row r="8" spans="1:12" ht="15">
      <c r="A8" s="22"/>
      <c r="B8" s="14"/>
      <c r="C8" s="10"/>
      <c r="D8" s="54" t="s">
        <v>56</v>
      </c>
      <c r="E8" s="48" t="s">
        <v>48</v>
      </c>
      <c r="F8" s="49" t="s">
        <v>49</v>
      </c>
      <c r="G8" s="50">
        <v>0.32</v>
      </c>
      <c r="H8" s="50">
        <v>0.92</v>
      </c>
      <c r="I8" s="50">
        <v>2.04</v>
      </c>
      <c r="J8" s="49">
        <v>36.76</v>
      </c>
      <c r="K8" s="51" t="s">
        <v>50</v>
      </c>
      <c r="L8" s="37"/>
    </row>
    <row r="9" spans="1:12" ht="15">
      <c r="A9" s="22"/>
      <c r="B9" s="14"/>
      <c r="C9" s="10"/>
      <c r="D9" s="6" t="s">
        <v>22</v>
      </c>
      <c r="E9" s="48" t="s">
        <v>53</v>
      </c>
      <c r="F9" s="49" t="s">
        <v>54</v>
      </c>
      <c r="G9" s="50">
        <v>0</v>
      </c>
      <c r="H9" s="50">
        <v>0</v>
      </c>
      <c r="I9" s="50">
        <v>9.1</v>
      </c>
      <c r="J9" s="49">
        <v>35</v>
      </c>
      <c r="K9" s="51" t="s">
        <v>55</v>
      </c>
      <c r="L9" s="37"/>
    </row>
    <row r="10" spans="1:12" ht="15">
      <c r="A10" s="22"/>
      <c r="B10" s="14"/>
      <c r="C10" s="10"/>
      <c r="D10" s="6" t="s">
        <v>23</v>
      </c>
      <c r="E10" s="48" t="s">
        <v>57</v>
      </c>
      <c r="F10" s="49">
        <v>60</v>
      </c>
      <c r="G10" s="50">
        <v>4.3600000000000003</v>
      </c>
      <c r="H10" s="50">
        <v>0.56000000000000005</v>
      </c>
      <c r="I10" s="50">
        <v>26.36</v>
      </c>
      <c r="J10" s="49">
        <v>126.2</v>
      </c>
      <c r="K10" s="51">
        <v>1.2</v>
      </c>
      <c r="L10" s="37"/>
    </row>
    <row r="11" spans="1:12" ht="15">
      <c r="A11" s="22"/>
      <c r="B11" s="14"/>
      <c r="C11" s="10"/>
      <c r="D11" s="5"/>
      <c r="E11" s="44"/>
      <c r="F11" s="37"/>
      <c r="G11" s="37"/>
      <c r="H11" s="37"/>
      <c r="I11" s="37"/>
      <c r="J11" s="37"/>
      <c r="K11" s="38"/>
      <c r="L11" s="37"/>
    </row>
    <row r="12" spans="1:12" ht="15">
      <c r="A12" s="22"/>
      <c r="B12" s="14"/>
      <c r="C12" s="10"/>
      <c r="D12" s="5"/>
      <c r="E12" s="36"/>
      <c r="F12" s="37"/>
      <c r="G12" s="37"/>
      <c r="H12" s="37"/>
      <c r="I12" s="37"/>
      <c r="J12" s="37"/>
      <c r="K12" s="38"/>
      <c r="L12" s="37"/>
    </row>
    <row r="13" spans="1:12" ht="15">
      <c r="A13" s="23"/>
      <c r="B13" s="16"/>
      <c r="C13" s="7"/>
      <c r="D13" s="17" t="s">
        <v>33</v>
      </c>
      <c r="E13" s="8"/>
      <c r="F13" s="18">
        <f>F6+F7+F8+F9+F10</f>
        <v>555</v>
      </c>
      <c r="G13" s="18">
        <f>G6+G7+G8+G9+G10</f>
        <v>20.11</v>
      </c>
      <c r="H13" s="18">
        <f>H6+H7+H8+H9+H10</f>
        <v>20.02</v>
      </c>
      <c r="I13" s="18">
        <f>I6+I7+I8+I9+I10</f>
        <v>80.459999999999994</v>
      </c>
      <c r="J13" s="18">
        <f>J6+J7+J8+J9+J10</f>
        <v>555.85</v>
      </c>
      <c r="K13" s="18"/>
      <c r="L13" s="18">
        <v>93.22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37"/>
    </row>
    <row r="15" spans="1:12" ht="15">
      <c r="A15" s="22"/>
      <c r="B15" s="14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37"/>
    </row>
    <row r="16" spans="1:12" ht="15">
      <c r="A16" s="22"/>
      <c r="B16" s="14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37"/>
    </row>
    <row r="17" spans="1:12" ht="15">
      <c r="A17" s="22"/>
      <c r="B17" s="14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37"/>
    </row>
    <row r="18" spans="1:12" ht="15">
      <c r="A18" s="22"/>
      <c r="B18" s="14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37"/>
    </row>
    <row r="19" spans="1:12" ht="15">
      <c r="A19" s="22"/>
      <c r="B19" s="14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37"/>
    </row>
    <row r="20" spans="1:12" ht="15">
      <c r="A20" s="22"/>
      <c r="B20" s="14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37"/>
    </row>
    <row r="21" spans="1:12" ht="15">
      <c r="A21" s="22"/>
      <c r="B21" s="14"/>
      <c r="C21" s="10"/>
      <c r="D21" s="5"/>
      <c r="E21" s="36"/>
      <c r="F21" s="37"/>
      <c r="G21" s="37"/>
      <c r="H21" s="37"/>
      <c r="I21" s="37"/>
      <c r="J21" s="37"/>
      <c r="K21" s="38"/>
      <c r="L21" s="37"/>
    </row>
    <row r="22" spans="1:12" ht="15">
      <c r="A22" s="22"/>
      <c r="B22" s="14"/>
      <c r="C22" s="10"/>
      <c r="D22" s="5"/>
      <c r="E22" s="36"/>
      <c r="F22" s="37"/>
      <c r="G22" s="37"/>
      <c r="H22" s="37"/>
      <c r="I22" s="37"/>
      <c r="J22" s="37"/>
      <c r="K22" s="38"/>
      <c r="L22" s="37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.75" thickBot="1">
      <c r="A24" s="26">
        <f>A6</f>
        <v>1</v>
      </c>
      <c r="B24" s="27">
        <f>B6</f>
        <v>1</v>
      </c>
      <c r="C24" s="99" t="s">
        <v>4</v>
      </c>
      <c r="D24" s="100"/>
      <c r="E24" s="28"/>
      <c r="F24" s="29">
        <f>F13+F23</f>
        <v>555</v>
      </c>
      <c r="G24" s="29">
        <f t="shared" ref="G24:J24" si="2">G13+G23</f>
        <v>20.11</v>
      </c>
      <c r="H24" s="29">
        <f t="shared" si="2"/>
        <v>20.02</v>
      </c>
      <c r="I24" s="29">
        <f t="shared" si="2"/>
        <v>80.459999999999994</v>
      </c>
      <c r="J24" s="29">
        <f t="shared" si="2"/>
        <v>555.85</v>
      </c>
      <c r="K24" s="29"/>
      <c r="L24" s="18">
        <v>93.22</v>
      </c>
    </row>
    <row r="25" spans="1:12" ht="15.75" thickBot="1">
      <c r="A25" s="13">
        <v>1</v>
      </c>
      <c r="B25" s="14">
        <v>2</v>
      </c>
      <c r="C25" s="21" t="s">
        <v>20</v>
      </c>
      <c r="D25" s="52" t="s">
        <v>21</v>
      </c>
      <c r="E25" s="48" t="s">
        <v>42</v>
      </c>
      <c r="F25" s="49">
        <v>100</v>
      </c>
      <c r="G25" s="50">
        <v>9.41</v>
      </c>
      <c r="H25" s="50">
        <v>1.4</v>
      </c>
      <c r="I25" s="50">
        <v>5.5</v>
      </c>
      <c r="J25" s="49">
        <v>89</v>
      </c>
      <c r="K25" s="51" t="s">
        <v>65</v>
      </c>
      <c r="L25" s="35"/>
    </row>
    <row r="26" spans="1:12" ht="15">
      <c r="A26" s="13"/>
      <c r="B26" s="14"/>
      <c r="C26" s="10"/>
      <c r="D26" s="52" t="s">
        <v>21</v>
      </c>
      <c r="E26" s="48" t="s">
        <v>61</v>
      </c>
      <c r="F26" s="49" t="s">
        <v>62</v>
      </c>
      <c r="G26" s="50">
        <v>8.6</v>
      </c>
      <c r="H26" s="50">
        <v>6.8</v>
      </c>
      <c r="I26" s="50">
        <v>33.64</v>
      </c>
      <c r="J26" s="49">
        <v>215</v>
      </c>
      <c r="K26" s="51" t="s">
        <v>63</v>
      </c>
      <c r="L26" s="37"/>
    </row>
    <row r="27" spans="1:12" ht="15">
      <c r="A27" s="13"/>
      <c r="B27" s="14"/>
      <c r="C27" s="10"/>
      <c r="D27" s="6" t="s">
        <v>23</v>
      </c>
      <c r="E27" s="48" t="s">
        <v>57</v>
      </c>
      <c r="F27" s="49">
        <v>60</v>
      </c>
      <c r="G27" s="50">
        <v>4.3600000000000003</v>
      </c>
      <c r="H27" s="50">
        <v>0.56000000000000005</v>
      </c>
      <c r="I27" s="50">
        <v>26.36</v>
      </c>
      <c r="J27" s="49">
        <v>126.2</v>
      </c>
      <c r="K27" s="51">
        <v>1.2</v>
      </c>
      <c r="L27" s="37"/>
    </row>
    <row r="28" spans="1:12" ht="15">
      <c r="A28" s="13"/>
      <c r="B28" s="14"/>
      <c r="C28" s="10"/>
      <c r="D28" s="59" t="s">
        <v>30</v>
      </c>
      <c r="E28" s="48" t="s">
        <v>66</v>
      </c>
      <c r="F28" s="49" t="s">
        <v>54</v>
      </c>
      <c r="G28" s="50">
        <v>0.3</v>
      </c>
      <c r="H28" s="50">
        <v>0.2</v>
      </c>
      <c r="I28" s="50">
        <v>18.899999999999999</v>
      </c>
      <c r="J28" s="49">
        <v>103</v>
      </c>
      <c r="K28" s="51" t="s">
        <v>67</v>
      </c>
      <c r="L28" s="37"/>
    </row>
    <row r="29" spans="1:12" ht="30">
      <c r="A29" s="13"/>
      <c r="B29" s="14"/>
      <c r="C29" s="10"/>
      <c r="D29" s="60" t="s">
        <v>26</v>
      </c>
      <c r="E29" s="48" t="s">
        <v>58</v>
      </c>
      <c r="F29" s="49" t="s">
        <v>59</v>
      </c>
      <c r="G29" s="50">
        <v>0.9</v>
      </c>
      <c r="H29" s="50">
        <v>9.4</v>
      </c>
      <c r="I29" s="50">
        <v>5.5</v>
      </c>
      <c r="J29" s="49">
        <v>63</v>
      </c>
      <c r="K29" s="51" t="s">
        <v>60</v>
      </c>
      <c r="L29" s="37"/>
    </row>
    <row r="30" spans="1:12" ht="15">
      <c r="A30" s="13"/>
      <c r="B30" s="14"/>
      <c r="C30" s="10"/>
      <c r="D30" s="46"/>
      <c r="E30" s="44"/>
      <c r="F30" s="37"/>
      <c r="G30" s="37"/>
      <c r="H30" s="37"/>
      <c r="I30" s="37"/>
      <c r="J30" s="37"/>
      <c r="K30" s="45"/>
      <c r="L30" s="37"/>
    </row>
    <row r="31" spans="1:12" ht="15">
      <c r="A31" s="15"/>
      <c r="B31" s="16"/>
      <c r="C31" s="7"/>
      <c r="D31" s="17" t="s">
        <v>33</v>
      </c>
      <c r="E31" s="8"/>
      <c r="F31" s="18">
        <f>F25+F26+F27+F28+F29</f>
        <v>570</v>
      </c>
      <c r="G31" s="18">
        <f>G25+G26+G27+G28+G29</f>
        <v>23.569999999999997</v>
      </c>
      <c r="H31" s="18">
        <f>H25+H26+H27+H28+H29</f>
        <v>18.36</v>
      </c>
      <c r="I31" s="18">
        <f>I25+I26+I27+I28+I29</f>
        <v>89.9</v>
      </c>
      <c r="J31" s="18">
        <f>J25+J26+J27+J28+J29</f>
        <v>596.20000000000005</v>
      </c>
      <c r="K31" s="18"/>
      <c r="L31" s="18">
        <v>93.22</v>
      </c>
    </row>
    <row r="32" spans="1:12" ht="15">
      <c r="A32" s="12">
        <f>A25</f>
        <v>1</v>
      </c>
      <c r="B32" s="12">
        <f>B25</f>
        <v>2</v>
      </c>
      <c r="C32" s="9" t="s">
        <v>25</v>
      </c>
      <c r="D32" s="6" t="s">
        <v>26</v>
      </c>
      <c r="E32" s="36"/>
      <c r="F32" s="37"/>
      <c r="G32" s="37"/>
      <c r="H32" s="37"/>
      <c r="I32" s="37"/>
      <c r="J32" s="37"/>
      <c r="K32" s="38"/>
      <c r="L32" s="37"/>
    </row>
    <row r="33" spans="1:12" ht="15">
      <c r="A33" s="13"/>
      <c r="B33" s="14"/>
      <c r="C33" s="10"/>
      <c r="D33" s="6" t="s">
        <v>27</v>
      </c>
      <c r="E33" s="36"/>
      <c r="F33" s="37"/>
      <c r="G33" s="37"/>
      <c r="H33" s="37"/>
      <c r="I33" s="37"/>
      <c r="J33" s="37"/>
      <c r="K33" s="38"/>
      <c r="L33" s="37"/>
    </row>
    <row r="34" spans="1:12" ht="15">
      <c r="A34" s="13"/>
      <c r="B34" s="14"/>
      <c r="C34" s="10"/>
      <c r="D34" s="6" t="s">
        <v>28</v>
      </c>
      <c r="E34" s="36"/>
      <c r="F34" s="37"/>
      <c r="G34" s="37"/>
      <c r="H34" s="37"/>
      <c r="I34" s="37"/>
      <c r="J34" s="37"/>
      <c r="K34" s="38"/>
      <c r="L34" s="37"/>
    </row>
    <row r="35" spans="1:12" ht="15">
      <c r="A35" s="13"/>
      <c r="B35" s="14"/>
      <c r="C35" s="10"/>
      <c r="D35" s="6" t="s">
        <v>29</v>
      </c>
      <c r="E35" s="36"/>
      <c r="F35" s="37"/>
      <c r="G35" s="37"/>
      <c r="H35" s="37"/>
      <c r="I35" s="37"/>
      <c r="J35" s="37"/>
      <c r="K35" s="38"/>
      <c r="L35" s="37"/>
    </row>
    <row r="36" spans="1:12" ht="15">
      <c r="A36" s="13"/>
      <c r="B36" s="14"/>
      <c r="C36" s="10"/>
      <c r="D36" s="6" t="s">
        <v>30</v>
      </c>
      <c r="E36" s="36"/>
      <c r="F36" s="37"/>
      <c r="G36" s="37"/>
      <c r="H36" s="37"/>
      <c r="I36" s="37"/>
      <c r="J36" s="37"/>
      <c r="K36" s="38"/>
      <c r="L36" s="37"/>
    </row>
    <row r="37" spans="1:12" ht="15">
      <c r="A37" s="13"/>
      <c r="B37" s="14"/>
      <c r="C37" s="10"/>
      <c r="D37" s="6" t="s">
        <v>31</v>
      </c>
      <c r="E37" s="36"/>
      <c r="F37" s="37"/>
      <c r="G37" s="37"/>
      <c r="H37" s="37"/>
      <c r="I37" s="37"/>
      <c r="J37" s="37"/>
      <c r="K37" s="38"/>
      <c r="L37" s="37"/>
    </row>
    <row r="38" spans="1:12" ht="15">
      <c r="A38" s="13"/>
      <c r="B38" s="14"/>
      <c r="C38" s="10"/>
      <c r="D38" s="6" t="s">
        <v>32</v>
      </c>
      <c r="E38" s="36"/>
      <c r="F38" s="37"/>
      <c r="G38" s="37"/>
      <c r="H38" s="37"/>
      <c r="I38" s="37"/>
      <c r="J38" s="37"/>
      <c r="K38" s="38"/>
      <c r="L38" s="37"/>
    </row>
    <row r="39" spans="1:12" ht="15">
      <c r="A39" s="13"/>
      <c r="B39" s="14"/>
      <c r="C39" s="10"/>
      <c r="D39" s="5"/>
      <c r="E39" s="36"/>
      <c r="F39" s="37"/>
      <c r="G39" s="37"/>
      <c r="H39" s="37"/>
      <c r="I39" s="37"/>
      <c r="J39" s="37"/>
      <c r="K39" s="38"/>
      <c r="L39" s="37"/>
    </row>
    <row r="40" spans="1:12" ht="15">
      <c r="A40" s="13"/>
      <c r="B40" s="14"/>
      <c r="C40" s="10"/>
      <c r="D40" s="5"/>
      <c r="E40" s="36"/>
      <c r="F40" s="37"/>
      <c r="G40" s="37"/>
      <c r="H40" s="37"/>
      <c r="I40" s="37"/>
      <c r="J40" s="37"/>
      <c r="K40" s="38"/>
      <c r="L40" s="37"/>
    </row>
    <row r="41" spans="1:12" ht="15">
      <c r="A41" s="15"/>
      <c r="B41" s="16"/>
      <c r="C41" s="7"/>
      <c r="D41" s="17" t="s">
        <v>33</v>
      </c>
      <c r="E41" s="8"/>
      <c r="F41" s="18">
        <f>SUM(F32:F40)</f>
        <v>0</v>
      </c>
      <c r="G41" s="18">
        <f t="shared" ref="G41:L41" si="3">SUM(G32:G40)</f>
        <v>0</v>
      </c>
      <c r="H41" s="18">
        <f t="shared" si="3"/>
        <v>0</v>
      </c>
      <c r="I41" s="18">
        <f t="shared" si="3"/>
        <v>0</v>
      </c>
      <c r="J41" s="18">
        <f t="shared" si="3"/>
        <v>0</v>
      </c>
      <c r="K41" s="24"/>
      <c r="L41" s="18">
        <f t="shared" si="3"/>
        <v>0</v>
      </c>
    </row>
    <row r="42" spans="1:12" ht="15.75" thickBot="1">
      <c r="A42" s="30">
        <f>A25</f>
        <v>1</v>
      </c>
      <c r="B42" s="30">
        <f>B25</f>
        <v>2</v>
      </c>
      <c r="C42" s="99" t="s">
        <v>4</v>
      </c>
      <c r="D42" s="100"/>
      <c r="E42" s="28"/>
      <c r="F42" s="29">
        <f>F31+F41</f>
        <v>570</v>
      </c>
      <c r="G42" s="29">
        <f t="shared" ref="G42:J42" si="4">G31+G41</f>
        <v>23.569999999999997</v>
      </c>
      <c r="H42" s="29">
        <f t="shared" si="4"/>
        <v>18.36</v>
      </c>
      <c r="I42" s="29">
        <f t="shared" si="4"/>
        <v>89.9</v>
      </c>
      <c r="J42" s="29">
        <f t="shared" si="4"/>
        <v>596.20000000000005</v>
      </c>
      <c r="K42" s="29"/>
      <c r="L42" s="18">
        <v>93.22</v>
      </c>
    </row>
    <row r="43" spans="1:12" ht="15.75" thickBot="1">
      <c r="A43" s="19">
        <v>1</v>
      </c>
      <c r="B43" s="20">
        <v>3</v>
      </c>
      <c r="C43" s="21" t="s">
        <v>20</v>
      </c>
      <c r="D43" s="52" t="s">
        <v>21</v>
      </c>
      <c r="E43" s="48" t="s">
        <v>70</v>
      </c>
      <c r="F43" s="49" t="s">
        <v>47</v>
      </c>
      <c r="G43" s="50">
        <v>11.38</v>
      </c>
      <c r="H43" s="71">
        <v>8.84</v>
      </c>
      <c r="I43" s="50">
        <v>14.92</v>
      </c>
      <c r="J43" s="49">
        <v>208.95</v>
      </c>
      <c r="K43" s="51" t="s">
        <v>71</v>
      </c>
      <c r="L43" s="35"/>
    </row>
    <row r="44" spans="1:12" ht="15">
      <c r="A44" s="22"/>
      <c r="B44" s="14"/>
      <c r="C44" s="10"/>
      <c r="D44" s="52" t="s">
        <v>21</v>
      </c>
      <c r="E44" s="48" t="s">
        <v>39</v>
      </c>
      <c r="F44" s="49" t="s">
        <v>52</v>
      </c>
      <c r="G44" s="50">
        <v>6.64</v>
      </c>
      <c r="H44" s="71">
        <v>5.0199999999999996</v>
      </c>
      <c r="I44" s="50">
        <v>37.17</v>
      </c>
      <c r="J44" s="49">
        <v>206.49</v>
      </c>
      <c r="K44" s="51" t="s">
        <v>72</v>
      </c>
      <c r="L44" s="37"/>
    </row>
    <row r="45" spans="1:12" ht="15">
      <c r="A45" s="22"/>
      <c r="B45" s="14"/>
      <c r="C45" s="10"/>
      <c r="D45" s="6" t="s">
        <v>22</v>
      </c>
      <c r="E45" s="48" t="s">
        <v>43</v>
      </c>
      <c r="F45" s="49" t="s">
        <v>54</v>
      </c>
      <c r="G45" s="50">
        <v>0.1</v>
      </c>
      <c r="H45" s="71">
        <v>0</v>
      </c>
      <c r="I45" s="50">
        <v>9.1999999999999993</v>
      </c>
      <c r="J45" s="49">
        <v>36</v>
      </c>
      <c r="K45" s="51" t="s">
        <v>78</v>
      </c>
      <c r="L45" s="37"/>
    </row>
    <row r="46" spans="1:12" ht="15">
      <c r="A46" s="22"/>
      <c r="B46" s="14"/>
      <c r="C46" s="10"/>
      <c r="D46" s="6" t="s">
        <v>23</v>
      </c>
      <c r="E46" s="61" t="s">
        <v>74</v>
      </c>
      <c r="F46" s="62">
        <v>60</v>
      </c>
      <c r="G46" s="62">
        <v>4.22</v>
      </c>
      <c r="H46" s="72">
        <v>0.68</v>
      </c>
      <c r="I46" s="62">
        <v>23.02</v>
      </c>
      <c r="J46" s="62">
        <v>108.8</v>
      </c>
      <c r="K46" s="63" t="s">
        <v>77</v>
      </c>
      <c r="L46" s="37"/>
    </row>
    <row r="47" spans="1:12" ht="15">
      <c r="A47" s="22"/>
      <c r="B47" s="14"/>
      <c r="C47" s="10"/>
      <c r="D47" s="53" t="s">
        <v>26</v>
      </c>
      <c r="E47" s="48" t="s">
        <v>68</v>
      </c>
      <c r="F47" s="49" t="s">
        <v>59</v>
      </c>
      <c r="G47" s="50">
        <v>1.86</v>
      </c>
      <c r="H47" s="71">
        <v>2.2200000000000002</v>
      </c>
      <c r="I47" s="50">
        <v>3.84</v>
      </c>
      <c r="J47" s="49">
        <v>43.2</v>
      </c>
      <c r="K47" s="51" t="s">
        <v>69</v>
      </c>
      <c r="L47" s="37"/>
    </row>
    <row r="48" spans="1:12" ht="15">
      <c r="A48" s="22"/>
      <c r="B48" s="14"/>
      <c r="C48" s="10"/>
      <c r="D48" s="47"/>
      <c r="E48" s="64"/>
      <c r="F48" s="62"/>
      <c r="G48" s="62"/>
      <c r="H48" s="72"/>
      <c r="I48" s="62"/>
      <c r="J48" s="62"/>
      <c r="K48" s="56"/>
      <c r="L48" s="37"/>
    </row>
    <row r="49" spans="1:12" ht="15">
      <c r="A49" s="23"/>
      <c r="B49" s="16"/>
      <c r="C49" s="7"/>
      <c r="D49" s="17" t="s">
        <v>33</v>
      </c>
      <c r="E49" s="8"/>
      <c r="F49" s="18">
        <f>F43+F44+F45+F46+F47</f>
        <v>590</v>
      </c>
      <c r="G49" s="18">
        <f t="shared" ref="G49:J49" si="5">G43+G44+G45+G46+G47</f>
        <v>24.2</v>
      </c>
      <c r="H49" s="18">
        <f t="shared" si="5"/>
        <v>16.759999999999998</v>
      </c>
      <c r="I49" s="18">
        <f t="shared" si="5"/>
        <v>88.15</v>
      </c>
      <c r="J49" s="18">
        <f t="shared" si="5"/>
        <v>603.44000000000005</v>
      </c>
      <c r="K49" s="24"/>
      <c r="L49" s="18">
        <v>93.22</v>
      </c>
    </row>
    <row r="50" spans="1:12" ht="15">
      <c r="A50" s="25">
        <f>A43</f>
        <v>1</v>
      </c>
      <c r="B50" s="12">
        <f>B43</f>
        <v>3</v>
      </c>
      <c r="C50" s="9" t="s">
        <v>25</v>
      </c>
      <c r="D50" s="6" t="s">
        <v>26</v>
      </c>
      <c r="E50" s="36"/>
      <c r="F50" s="37"/>
      <c r="G50" s="37"/>
      <c r="H50" s="37"/>
      <c r="I50" s="37"/>
      <c r="J50" s="37"/>
      <c r="K50" s="38"/>
      <c r="L50" s="37"/>
    </row>
    <row r="51" spans="1:12" ht="15">
      <c r="A51" s="22"/>
      <c r="B51" s="14"/>
      <c r="C51" s="10"/>
      <c r="D51" s="6" t="s">
        <v>27</v>
      </c>
      <c r="E51" s="36"/>
      <c r="F51" s="37"/>
      <c r="G51" s="37"/>
      <c r="H51" s="37"/>
      <c r="I51" s="37"/>
      <c r="J51" s="37"/>
      <c r="K51" s="38"/>
      <c r="L51" s="37"/>
    </row>
    <row r="52" spans="1:12" ht="15">
      <c r="A52" s="22"/>
      <c r="B52" s="14"/>
      <c r="C52" s="10"/>
      <c r="D52" s="6" t="s">
        <v>28</v>
      </c>
      <c r="E52" s="36"/>
      <c r="F52" s="37"/>
      <c r="G52" s="37"/>
      <c r="H52" s="37"/>
      <c r="I52" s="37"/>
      <c r="J52" s="37"/>
      <c r="K52" s="38"/>
      <c r="L52" s="37"/>
    </row>
    <row r="53" spans="1:12" ht="15">
      <c r="A53" s="22"/>
      <c r="B53" s="14"/>
      <c r="C53" s="10"/>
      <c r="D53" s="6" t="s">
        <v>29</v>
      </c>
      <c r="E53" s="36"/>
      <c r="F53" s="37"/>
      <c r="G53" s="37"/>
      <c r="H53" s="37"/>
      <c r="I53" s="37"/>
      <c r="J53" s="37"/>
      <c r="K53" s="38"/>
      <c r="L53" s="37"/>
    </row>
    <row r="54" spans="1:12" ht="15">
      <c r="A54" s="22"/>
      <c r="B54" s="14"/>
      <c r="C54" s="10"/>
      <c r="D54" s="6" t="s">
        <v>30</v>
      </c>
      <c r="E54" s="36"/>
      <c r="F54" s="37"/>
      <c r="G54" s="37"/>
      <c r="H54" s="37"/>
      <c r="I54" s="37"/>
      <c r="J54" s="37"/>
      <c r="K54" s="38"/>
      <c r="L54" s="37"/>
    </row>
    <row r="55" spans="1:12" ht="15">
      <c r="A55" s="22"/>
      <c r="B55" s="14"/>
      <c r="C55" s="10"/>
      <c r="D55" s="6" t="s">
        <v>31</v>
      </c>
      <c r="E55" s="36"/>
      <c r="F55" s="37"/>
      <c r="G55" s="37"/>
      <c r="H55" s="37"/>
      <c r="I55" s="37"/>
      <c r="J55" s="37"/>
      <c r="K55" s="38"/>
      <c r="L55" s="37"/>
    </row>
    <row r="56" spans="1:12" ht="15">
      <c r="A56" s="22"/>
      <c r="B56" s="14"/>
      <c r="C56" s="10"/>
      <c r="D56" s="6" t="s">
        <v>32</v>
      </c>
      <c r="E56" s="36"/>
      <c r="F56" s="37"/>
      <c r="G56" s="37"/>
      <c r="H56" s="37"/>
      <c r="I56" s="37"/>
      <c r="J56" s="37"/>
      <c r="K56" s="38"/>
      <c r="L56" s="37"/>
    </row>
    <row r="57" spans="1:12" ht="15">
      <c r="A57" s="22"/>
      <c r="B57" s="14"/>
      <c r="C57" s="10"/>
      <c r="D57" s="5"/>
      <c r="E57" s="36"/>
      <c r="F57" s="37"/>
      <c r="G57" s="37"/>
      <c r="H57" s="37"/>
      <c r="I57" s="37"/>
      <c r="J57" s="37"/>
      <c r="K57" s="38"/>
      <c r="L57" s="37"/>
    </row>
    <row r="58" spans="1:12" ht="15">
      <c r="A58" s="22"/>
      <c r="B58" s="14"/>
      <c r="C58" s="10"/>
      <c r="D58" s="5"/>
      <c r="E58" s="36"/>
      <c r="F58" s="37"/>
      <c r="G58" s="37"/>
      <c r="H58" s="37"/>
      <c r="I58" s="37"/>
      <c r="J58" s="37"/>
      <c r="K58" s="38"/>
      <c r="L58" s="37"/>
    </row>
    <row r="59" spans="1:12" ht="15">
      <c r="A59" s="23"/>
      <c r="B59" s="16"/>
      <c r="C59" s="7"/>
      <c r="D59" s="17" t="s">
        <v>33</v>
      </c>
      <c r="E59" s="8"/>
      <c r="F59" s="18">
        <f>SUM(F50:F58)</f>
        <v>0</v>
      </c>
      <c r="G59" s="18">
        <f t="shared" ref="G59:L59" si="6">SUM(G50:G58)</f>
        <v>0</v>
      </c>
      <c r="H59" s="18">
        <f t="shared" si="6"/>
        <v>0</v>
      </c>
      <c r="I59" s="18">
        <f t="shared" si="6"/>
        <v>0</v>
      </c>
      <c r="J59" s="18">
        <f t="shared" si="6"/>
        <v>0</v>
      </c>
      <c r="K59" s="24"/>
      <c r="L59" s="18">
        <f t="shared" si="6"/>
        <v>0</v>
      </c>
    </row>
    <row r="60" spans="1:12" ht="15.75" thickBot="1">
      <c r="A60" s="26">
        <f>A43</f>
        <v>1</v>
      </c>
      <c r="B60" s="27">
        <f>B43</f>
        <v>3</v>
      </c>
      <c r="C60" s="99" t="s">
        <v>4</v>
      </c>
      <c r="D60" s="100"/>
      <c r="E60" s="28"/>
      <c r="F60" s="29">
        <f>F49+F59</f>
        <v>590</v>
      </c>
      <c r="G60" s="29">
        <f t="shared" ref="G60:L60" si="7">G49+G59</f>
        <v>24.2</v>
      </c>
      <c r="H60" s="29">
        <f t="shared" si="7"/>
        <v>16.759999999999998</v>
      </c>
      <c r="I60" s="29">
        <f t="shared" si="7"/>
        <v>88.15</v>
      </c>
      <c r="J60" s="29">
        <f t="shared" si="7"/>
        <v>603.44000000000005</v>
      </c>
      <c r="K60" s="29"/>
      <c r="L60" s="29">
        <f t="shared" si="7"/>
        <v>93.22</v>
      </c>
    </row>
    <row r="61" spans="1:12" ht="15">
      <c r="A61" s="19">
        <v>1</v>
      </c>
      <c r="B61" s="20">
        <v>4</v>
      </c>
      <c r="C61" s="21" t="s">
        <v>20</v>
      </c>
      <c r="D61" s="52" t="s">
        <v>21</v>
      </c>
      <c r="E61" s="48" t="s">
        <v>81</v>
      </c>
      <c r="F61" s="49" t="s">
        <v>82</v>
      </c>
      <c r="G61" s="50">
        <v>19.18</v>
      </c>
      <c r="H61" s="50">
        <v>21.2</v>
      </c>
      <c r="I61" s="50">
        <v>41.42</v>
      </c>
      <c r="J61" s="49">
        <v>352.2</v>
      </c>
      <c r="K61" s="51" t="s">
        <v>83</v>
      </c>
      <c r="L61" s="35"/>
    </row>
    <row r="62" spans="1:12" ht="15">
      <c r="A62" s="22"/>
      <c r="B62" s="14"/>
      <c r="C62" s="10"/>
      <c r="D62" s="6" t="s">
        <v>22</v>
      </c>
      <c r="E62" s="48" t="s">
        <v>84</v>
      </c>
      <c r="F62" s="49" t="s">
        <v>54</v>
      </c>
      <c r="G62" s="50">
        <v>1.4</v>
      </c>
      <c r="H62" s="50">
        <v>0</v>
      </c>
      <c r="I62" s="50">
        <v>29</v>
      </c>
      <c r="J62" s="49">
        <v>122</v>
      </c>
      <c r="K62" s="51" t="s">
        <v>85</v>
      </c>
      <c r="L62" s="37"/>
    </row>
    <row r="63" spans="1:12" ht="15">
      <c r="A63" s="22"/>
      <c r="B63" s="14"/>
      <c r="C63" s="10"/>
      <c r="D63" s="6" t="s">
        <v>23</v>
      </c>
      <c r="E63" s="48" t="s">
        <v>57</v>
      </c>
      <c r="F63" s="49">
        <v>60</v>
      </c>
      <c r="G63" s="50">
        <v>4.3600000000000003</v>
      </c>
      <c r="H63" s="50">
        <v>0.56000000000000005</v>
      </c>
      <c r="I63" s="50">
        <v>26.36</v>
      </c>
      <c r="J63" s="49">
        <v>126.2</v>
      </c>
      <c r="K63" s="51">
        <v>1.2</v>
      </c>
      <c r="L63" s="37"/>
    </row>
    <row r="64" spans="1:12" ht="30">
      <c r="A64" s="22"/>
      <c r="B64" s="14"/>
      <c r="C64" s="10"/>
      <c r="D64" s="60" t="s">
        <v>26</v>
      </c>
      <c r="E64" s="48" t="s">
        <v>79</v>
      </c>
      <c r="F64" s="49" t="s">
        <v>59</v>
      </c>
      <c r="G64" s="50">
        <v>1</v>
      </c>
      <c r="H64" s="50">
        <v>4.25</v>
      </c>
      <c r="I64" s="50">
        <v>5.0999999999999996</v>
      </c>
      <c r="J64" s="49">
        <v>62.12</v>
      </c>
      <c r="K64" s="51" t="s">
        <v>80</v>
      </c>
      <c r="L64" s="37"/>
    </row>
    <row r="65" spans="1:12" ht="15">
      <c r="A65" s="22"/>
      <c r="B65" s="14"/>
      <c r="C65" s="10"/>
      <c r="D65" s="5"/>
      <c r="E65" s="36"/>
      <c r="F65" s="37"/>
      <c r="G65" s="37"/>
      <c r="H65" s="37"/>
      <c r="I65" s="37"/>
      <c r="J65" s="37"/>
      <c r="K65" s="38"/>
      <c r="L65" s="37"/>
    </row>
    <row r="66" spans="1:12" ht="15">
      <c r="A66" s="23"/>
      <c r="B66" s="16"/>
      <c r="C66" s="7"/>
      <c r="D66" s="17" t="s">
        <v>33</v>
      </c>
      <c r="E66" s="8"/>
      <c r="F66" s="18">
        <f>F61+F62+F63+F64</f>
        <v>560</v>
      </c>
      <c r="G66" s="18">
        <f t="shared" ref="G66:J66" si="8">G61+G62+G63+G64</f>
        <v>25.939999999999998</v>
      </c>
      <c r="H66" s="18">
        <f t="shared" si="8"/>
        <v>26.009999999999998</v>
      </c>
      <c r="I66" s="18">
        <f t="shared" si="8"/>
        <v>101.88</v>
      </c>
      <c r="J66" s="18">
        <f t="shared" si="8"/>
        <v>662.52</v>
      </c>
      <c r="K66" s="24"/>
      <c r="L66" s="18">
        <v>93.22</v>
      </c>
    </row>
    <row r="67" spans="1:12" ht="15">
      <c r="A67" s="25">
        <f>A61</f>
        <v>1</v>
      </c>
      <c r="B67" s="12">
        <f>B61</f>
        <v>4</v>
      </c>
      <c r="C67" s="9" t="s">
        <v>25</v>
      </c>
      <c r="D67" s="6" t="s">
        <v>26</v>
      </c>
      <c r="E67" s="36"/>
      <c r="F67" s="37"/>
      <c r="G67" s="37"/>
      <c r="H67" s="37"/>
      <c r="I67" s="37"/>
      <c r="J67" s="37"/>
      <c r="K67" s="38"/>
      <c r="L67" s="37"/>
    </row>
    <row r="68" spans="1:12" ht="15">
      <c r="A68" s="22"/>
      <c r="B68" s="14"/>
      <c r="C68" s="10"/>
      <c r="D68" s="6" t="s">
        <v>27</v>
      </c>
      <c r="E68" s="36"/>
      <c r="F68" s="37"/>
      <c r="G68" s="37"/>
      <c r="H68" s="37"/>
      <c r="I68" s="37"/>
      <c r="J68" s="37"/>
      <c r="K68" s="38"/>
      <c r="L68" s="37"/>
    </row>
    <row r="69" spans="1:12" ht="15">
      <c r="A69" s="22"/>
      <c r="B69" s="14"/>
      <c r="C69" s="10"/>
      <c r="D69" s="6" t="s">
        <v>28</v>
      </c>
      <c r="E69" s="36"/>
      <c r="F69" s="37"/>
      <c r="G69" s="37"/>
      <c r="H69" s="37"/>
      <c r="I69" s="37"/>
      <c r="J69" s="37"/>
      <c r="K69" s="38"/>
      <c r="L69" s="37"/>
    </row>
    <row r="70" spans="1:12" ht="15">
      <c r="A70" s="22"/>
      <c r="B70" s="14"/>
      <c r="C70" s="10"/>
      <c r="D70" s="6" t="s">
        <v>29</v>
      </c>
      <c r="E70" s="36"/>
      <c r="F70" s="37"/>
      <c r="G70" s="37"/>
      <c r="H70" s="37"/>
      <c r="I70" s="37"/>
      <c r="J70" s="37"/>
      <c r="K70" s="38"/>
      <c r="L70" s="37"/>
    </row>
    <row r="71" spans="1:12" ht="15">
      <c r="A71" s="22"/>
      <c r="B71" s="14"/>
      <c r="C71" s="10"/>
      <c r="D71" s="6" t="s">
        <v>30</v>
      </c>
      <c r="E71" s="36"/>
      <c r="F71" s="37"/>
      <c r="G71" s="37"/>
      <c r="H71" s="37"/>
      <c r="I71" s="37"/>
      <c r="J71" s="37"/>
      <c r="K71" s="38"/>
      <c r="L71" s="37"/>
    </row>
    <row r="72" spans="1:12" ht="15">
      <c r="A72" s="22"/>
      <c r="B72" s="14"/>
      <c r="C72" s="10"/>
      <c r="D72" s="6" t="s">
        <v>31</v>
      </c>
      <c r="E72" s="36"/>
      <c r="F72" s="37"/>
      <c r="G72" s="37"/>
      <c r="H72" s="37"/>
      <c r="I72" s="37"/>
      <c r="J72" s="37"/>
      <c r="K72" s="38"/>
      <c r="L72" s="37"/>
    </row>
    <row r="73" spans="1:12" ht="15">
      <c r="A73" s="22"/>
      <c r="B73" s="14"/>
      <c r="C73" s="10"/>
      <c r="D73" s="6" t="s">
        <v>32</v>
      </c>
      <c r="E73" s="36"/>
      <c r="F73" s="37"/>
      <c r="G73" s="37"/>
      <c r="H73" s="37"/>
      <c r="I73" s="37"/>
      <c r="J73" s="37"/>
      <c r="K73" s="38"/>
      <c r="L73" s="37"/>
    </row>
    <row r="74" spans="1:12" ht="15">
      <c r="A74" s="22"/>
      <c r="B74" s="14"/>
      <c r="C74" s="10"/>
      <c r="D74" s="5"/>
      <c r="E74" s="36"/>
      <c r="F74" s="37"/>
      <c r="G74" s="37"/>
      <c r="H74" s="37"/>
      <c r="I74" s="37"/>
      <c r="J74" s="37"/>
      <c r="K74" s="38"/>
      <c r="L74" s="37"/>
    </row>
    <row r="75" spans="1:12" ht="15">
      <c r="A75" s="22"/>
      <c r="B75" s="14"/>
      <c r="C75" s="10"/>
      <c r="D75" s="5"/>
      <c r="E75" s="36"/>
      <c r="F75" s="37"/>
      <c r="G75" s="37"/>
      <c r="H75" s="37"/>
      <c r="I75" s="37"/>
      <c r="J75" s="37"/>
      <c r="K75" s="38"/>
      <c r="L75" s="37"/>
    </row>
    <row r="76" spans="1:12" ht="15">
      <c r="A76" s="23"/>
      <c r="B76" s="16"/>
      <c r="C76" s="7"/>
      <c r="D76" s="17" t="s">
        <v>33</v>
      </c>
      <c r="E76" s="8"/>
      <c r="F76" s="18">
        <f>SUM(F67:F75)</f>
        <v>0</v>
      </c>
      <c r="G76" s="18">
        <f t="shared" ref="G76:L76" si="9">SUM(G67:G75)</f>
        <v>0</v>
      </c>
      <c r="H76" s="18">
        <f t="shared" si="9"/>
        <v>0</v>
      </c>
      <c r="I76" s="18">
        <f t="shared" si="9"/>
        <v>0</v>
      </c>
      <c r="J76" s="18">
        <f t="shared" si="9"/>
        <v>0</v>
      </c>
      <c r="K76" s="24"/>
      <c r="L76" s="18">
        <f t="shared" si="9"/>
        <v>0</v>
      </c>
    </row>
    <row r="77" spans="1:12" ht="15.75" thickBot="1">
      <c r="A77" s="26">
        <f>A61</f>
        <v>1</v>
      </c>
      <c r="B77" s="27">
        <f>B61</f>
        <v>4</v>
      </c>
      <c r="C77" s="99" t="s">
        <v>4</v>
      </c>
      <c r="D77" s="100"/>
      <c r="E77" s="28"/>
      <c r="F77" s="29">
        <f>F66+F76</f>
        <v>560</v>
      </c>
      <c r="G77" s="29">
        <f t="shared" ref="G77:L77" si="10">G66+G76</f>
        <v>25.939999999999998</v>
      </c>
      <c r="H77" s="29">
        <f t="shared" si="10"/>
        <v>26.009999999999998</v>
      </c>
      <c r="I77" s="29">
        <f t="shared" si="10"/>
        <v>101.88</v>
      </c>
      <c r="J77" s="29">
        <f t="shared" si="10"/>
        <v>662.52</v>
      </c>
      <c r="K77" s="29"/>
      <c r="L77" s="29">
        <f t="shared" si="10"/>
        <v>93.22</v>
      </c>
    </row>
    <row r="78" spans="1:12" ht="15.75" thickBot="1">
      <c r="A78" s="19">
        <v>1</v>
      </c>
      <c r="B78" s="20">
        <v>5</v>
      </c>
      <c r="C78" s="21" t="s">
        <v>20</v>
      </c>
      <c r="D78" s="52" t="s">
        <v>21</v>
      </c>
      <c r="E78" s="48" t="s">
        <v>90</v>
      </c>
      <c r="F78" s="49" t="s">
        <v>47</v>
      </c>
      <c r="G78" s="50">
        <v>10.199999999999999</v>
      </c>
      <c r="H78" s="50">
        <v>10.68</v>
      </c>
      <c r="I78" s="50">
        <v>2.97</v>
      </c>
      <c r="J78" s="49">
        <v>144.69999999999999</v>
      </c>
      <c r="K78" s="51" t="s">
        <v>91</v>
      </c>
      <c r="L78" s="35"/>
    </row>
    <row r="79" spans="1:12" ht="15">
      <c r="A79" s="22"/>
      <c r="B79" s="14"/>
      <c r="C79" s="10"/>
      <c r="D79" s="52" t="s">
        <v>21</v>
      </c>
      <c r="E79" s="48" t="s">
        <v>92</v>
      </c>
      <c r="F79" s="49" t="s">
        <v>62</v>
      </c>
      <c r="G79" s="50">
        <v>3.29</v>
      </c>
      <c r="H79" s="50">
        <v>4.92</v>
      </c>
      <c r="I79" s="50">
        <v>21.81</v>
      </c>
      <c r="J79" s="49">
        <v>145.06</v>
      </c>
      <c r="K79" s="51" t="s">
        <v>93</v>
      </c>
      <c r="L79" s="37"/>
    </row>
    <row r="80" spans="1:12" ht="15">
      <c r="A80" s="22"/>
      <c r="B80" s="14"/>
      <c r="C80" s="10"/>
      <c r="D80" s="6" t="s">
        <v>22</v>
      </c>
      <c r="E80" s="48" t="s">
        <v>94</v>
      </c>
      <c r="F80" s="49" t="s">
        <v>62</v>
      </c>
      <c r="G80" s="50">
        <v>0.06</v>
      </c>
      <c r="H80" s="50">
        <v>0</v>
      </c>
      <c r="I80" s="50">
        <v>18.18</v>
      </c>
      <c r="J80" s="49">
        <v>74.31</v>
      </c>
      <c r="K80" s="51" t="s">
        <v>95</v>
      </c>
      <c r="L80" s="37"/>
    </row>
    <row r="81" spans="1:12" ht="15">
      <c r="A81" s="22"/>
      <c r="B81" s="14"/>
      <c r="C81" s="10"/>
      <c r="D81" s="6" t="s">
        <v>23</v>
      </c>
      <c r="E81" s="61" t="s">
        <v>96</v>
      </c>
      <c r="F81" s="62">
        <v>80</v>
      </c>
      <c r="G81" s="62">
        <v>5.94</v>
      </c>
      <c r="H81" s="62">
        <v>0.76</v>
      </c>
      <c r="I81" s="62">
        <v>36.020000000000003</v>
      </c>
      <c r="J81" s="62">
        <v>169</v>
      </c>
      <c r="K81" s="63" t="s">
        <v>97</v>
      </c>
      <c r="L81" s="37"/>
    </row>
    <row r="82" spans="1:12" ht="15">
      <c r="A82" s="22"/>
      <c r="B82" s="14"/>
      <c r="C82" s="10"/>
      <c r="D82" s="6" t="s">
        <v>24</v>
      </c>
      <c r="E82" s="48" t="s">
        <v>88</v>
      </c>
      <c r="F82" s="49" t="s">
        <v>64</v>
      </c>
      <c r="G82" s="50">
        <v>0.56000000000000005</v>
      </c>
      <c r="H82" s="50">
        <v>0.14000000000000001</v>
      </c>
      <c r="I82" s="50">
        <v>5.27</v>
      </c>
      <c r="J82" s="49">
        <v>26.71</v>
      </c>
      <c r="K82" s="51" t="s">
        <v>89</v>
      </c>
      <c r="L82" s="37"/>
    </row>
    <row r="83" spans="1:12" ht="15">
      <c r="A83" s="22"/>
      <c r="B83" s="14"/>
      <c r="C83" s="10"/>
      <c r="D83" s="60" t="s">
        <v>26</v>
      </c>
      <c r="E83" s="48" t="s">
        <v>86</v>
      </c>
      <c r="F83" s="49">
        <v>60</v>
      </c>
      <c r="G83" s="50">
        <v>0.96</v>
      </c>
      <c r="H83" s="50">
        <v>6.06</v>
      </c>
      <c r="I83" s="50">
        <v>1.8</v>
      </c>
      <c r="J83" s="49">
        <v>65.400000000000006</v>
      </c>
      <c r="K83" s="51" t="s">
        <v>87</v>
      </c>
      <c r="L83" s="37"/>
    </row>
    <row r="84" spans="1:12" ht="15">
      <c r="A84" s="22"/>
      <c r="B84" s="14"/>
      <c r="C84" s="10"/>
      <c r="D84" s="5"/>
      <c r="E84" s="36"/>
      <c r="F84" s="37"/>
      <c r="G84" s="37"/>
      <c r="H84" s="37"/>
      <c r="I84" s="37"/>
      <c r="J84" s="37"/>
      <c r="K84" s="38"/>
      <c r="L84" s="37"/>
    </row>
    <row r="85" spans="1:12" ht="15">
      <c r="A85" s="23"/>
      <c r="B85" s="16"/>
      <c r="C85" s="7"/>
      <c r="D85" s="17" t="s">
        <v>33</v>
      </c>
      <c r="E85" s="8"/>
      <c r="F85" s="18">
        <f>F78+F79+F80+F81+F82+F83</f>
        <v>630</v>
      </c>
      <c r="G85" s="18">
        <f t="shared" ref="G85:J85" si="11">G78+G79+G80+G81+G82+G83</f>
        <v>21.009999999999998</v>
      </c>
      <c r="H85" s="18">
        <f t="shared" si="11"/>
        <v>22.56</v>
      </c>
      <c r="I85" s="18">
        <f t="shared" si="11"/>
        <v>86.049999999999983</v>
      </c>
      <c r="J85" s="18">
        <f t="shared" si="11"/>
        <v>625.17999999999995</v>
      </c>
      <c r="K85" s="24"/>
      <c r="L85" s="18">
        <v>93.22</v>
      </c>
    </row>
    <row r="86" spans="1:12" ht="15">
      <c r="A86" s="25">
        <f>A78</f>
        <v>1</v>
      </c>
      <c r="B86" s="12">
        <f>B78</f>
        <v>5</v>
      </c>
      <c r="C86" s="9" t="s">
        <v>25</v>
      </c>
      <c r="D86" s="6" t="s">
        <v>26</v>
      </c>
      <c r="E86" s="36"/>
      <c r="F86" s="37"/>
      <c r="G86" s="37"/>
      <c r="H86" s="37"/>
      <c r="I86" s="37"/>
      <c r="J86" s="37"/>
      <c r="K86" s="38"/>
      <c r="L86" s="37"/>
    </row>
    <row r="87" spans="1:12" ht="15">
      <c r="A87" s="22"/>
      <c r="B87" s="14"/>
      <c r="C87" s="10"/>
      <c r="D87" s="6" t="s">
        <v>27</v>
      </c>
      <c r="E87" s="36"/>
      <c r="F87" s="37"/>
      <c r="G87" s="37"/>
      <c r="H87" s="37"/>
      <c r="I87" s="37"/>
      <c r="J87" s="37"/>
      <c r="K87" s="38"/>
      <c r="L87" s="37"/>
    </row>
    <row r="88" spans="1:12" ht="15">
      <c r="A88" s="22"/>
      <c r="B88" s="14"/>
      <c r="C88" s="10"/>
      <c r="D88" s="6" t="s">
        <v>28</v>
      </c>
      <c r="E88" s="36"/>
      <c r="F88" s="37"/>
      <c r="G88" s="37"/>
      <c r="H88" s="37"/>
      <c r="I88" s="37"/>
      <c r="J88" s="37"/>
      <c r="K88" s="38"/>
      <c r="L88" s="37"/>
    </row>
    <row r="89" spans="1:12" ht="15">
      <c r="A89" s="22"/>
      <c r="B89" s="14"/>
      <c r="C89" s="10"/>
      <c r="D89" s="6" t="s">
        <v>29</v>
      </c>
      <c r="E89" s="36"/>
      <c r="F89" s="37"/>
      <c r="G89" s="37"/>
      <c r="H89" s="37"/>
      <c r="I89" s="37"/>
      <c r="J89" s="37"/>
      <c r="K89" s="38"/>
      <c r="L89" s="37"/>
    </row>
    <row r="90" spans="1:12" ht="15">
      <c r="A90" s="22"/>
      <c r="B90" s="14"/>
      <c r="C90" s="10"/>
      <c r="D90" s="6" t="s">
        <v>30</v>
      </c>
      <c r="E90" s="36"/>
      <c r="F90" s="37"/>
      <c r="G90" s="37"/>
      <c r="H90" s="37"/>
      <c r="I90" s="37"/>
      <c r="J90" s="37"/>
      <c r="K90" s="38"/>
      <c r="L90" s="37"/>
    </row>
    <row r="91" spans="1:12" ht="15">
      <c r="A91" s="22"/>
      <c r="B91" s="14"/>
      <c r="C91" s="10"/>
      <c r="D91" s="6" t="s">
        <v>31</v>
      </c>
      <c r="E91" s="36"/>
      <c r="F91" s="37"/>
      <c r="G91" s="37"/>
      <c r="H91" s="37"/>
      <c r="I91" s="37"/>
      <c r="J91" s="37"/>
      <c r="K91" s="38"/>
      <c r="L91" s="37"/>
    </row>
    <row r="92" spans="1:12" ht="15">
      <c r="A92" s="22"/>
      <c r="B92" s="14"/>
      <c r="C92" s="10"/>
      <c r="D92" s="6" t="s">
        <v>32</v>
      </c>
      <c r="E92" s="36"/>
      <c r="F92" s="37"/>
      <c r="G92" s="37"/>
      <c r="H92" s="37"/>
      <c r="I92" s="37"/>
      <c r="J92" s="37"/>
      <c r="K92" s="38"/>
      <c r="L92" s="37"/>
    </row>
    <row r="93" spans="1:12" ht="15">
      <c r="A93" s="22"/>
      <c r="B93" s="14"/>
      <c r="C93" s="10"/>
      <c r="D93" s="5"/>
      <c r="E93" s="36"/>
      <c r="F93" s="37"/>
      <c r="G93" s="37"/>
      <c r="H93" s="37"/>
      <c r="I93" s="37"/>
      <c r="J93" s="37"/>
      <c r="K93" s="38"/>
      <c r="L93" s="37"/>
    </row>
    <row r="94" spans="1:12" ht="15">
      <c r="A94" s="22"/>
      <c r="B94" s="14"/>
      <c r="C94" s="10"/>
      <c r="D94" s="5"/>
      <c r="E94" s="36"/>
      <c r="F94" s="37"/>
      <c r="G94" s="37"/>
      <c r="H94" s="37"/>
      <c r="I94" s="37"/>
      <c r="J94" s="37"/>
      <c r="K94" s="38"/>
      <c r="L94" s="37"/>
    </row>
    <row r="95" spans="1:12" ht="15">
      <c r="A95" s="23"/>
      <c r="B95" s="16"/>
      <c r="C95" s="7"/>
      <c r="D95" s="17" t="s">
        <v>33</v>
      </c>
      <c r="E95" s="8"/>
      <c r="F95" s="18">
        <f>SUM(F86:F94)</f>
        <v>0</v>
      </c>
      <c r="G95" s="18">
        <f t="shared" ref="G95:L95" si="12">SUM(G86:G94)</f>
        <v>0</v>
      </c>
      <c r="H95" s="18">
        <f t="shared" si="12"/>
        <v>0</v>
      </c>
      <c r="I95" s="18">
        <f t="shared" si="12"/>
        <v>0</v>
      </c>
      <c r="J95" s="18">
        <f t="shared" si="12"/>
        <v>0</v>
      </c>
      <c r="K95" s="24"/>
      <c r="L95" s="18">
        <f t="shared" si="12"/>
        <v>0</v>
      </c>
    </row>
    <row r="96" spans="1:12" ht="15.75" thickBot="1">
      <c r="A96" s="26">
        <f>A78</f>
        <v>1</v>
      </c>
      <c r="B96" s="27">
        <f>B78</f>
        <v>5</v>
      </c>
      <c r="C96" s="99" t="s">
        <v>4</v>
      </c>
      <c r="D96" s="100"/>
      <c r="E96" s="28"/>
      <c r="F96" s="29">
        <f>F85+F95</f>
        <v>630</v>
      </c>
      <c r="G96" s="29">
        <f t="shared" ref="G96:L96" si="13">G85+G95</f>
        <v>21.009999999999998</v>
      </c>
      <c r="H96" s="29">
        <f t="shared" si="13"/>
        <v>22.56</v>
      </c>
      <c r="I96" s="29">
        <f t="shared" si="13"/>
        <v>86.049999999999983</v>
      </c>
      <c r="J96" s="29">
        <f t="shared" si="13"/>
        <v>625.17999999999995</v>
      </c>
      <c r="K96" s="29"/>
      <c r="L96" s="29">
        <f t="shared" si="13"/>
        <v>93.22</v>
      </c>
    </row>
    <row r="97" spans="1:12" ht="15.75" thickBot="1">
      <c r="A97" s="19">
        <v>2</v>
      </c>
      <c r="B97" s="20">
        <v>1</v>
      </c>
      <c r="C97" s="21" t="s">
        <v>20</v>
      </c>
      <c r="D97" s="66" t="s">
        <v>21</v>
      </c>
      <c r="E97" s="48" t="s">
        <v>44</v>
      </c>
      <c r="F97" s="49" t="s">
        <v>64</v>
      </c>
      <c r="G97" s="50">
        <v>11.33</v>
      </c>
      <c r="H97" s="50">
        <v>11.25</v>
      </c>
      <c r="I97" s="50">
        <v>3.42</v>
      </c>
      <c r="J97" s="49">
        <v>126.18</v>
      </c>
      <c r="K97" s="51" t="s">
        <v>100</v>
      </c>
      <c r="L97" s="35"/>
    </row>
    <row r="98" spans="1:12" ht="15">
      <c r="A98" s="22"/>
      <c r="B98" s="14"/>
      <c r="C98" s="10"/>
      <c r="D98" s="66" t="s">
        <v>21</v>
      </c>
      <c r="E98" s="48" t="s">
        <v>101</v>
      </c>
      <c r="F98" s="49" t="s">
        <v>62</v>
      </c>
      <c r="G98" s="50">
        <v>3.26</v>
      </c>
      <c r="H98" s="50">
        <v>7.79</v>
      </c>
      <c r="I98" s="50">
        <v>29.13</v>
      </c>
      <c r="J98" s="49">
        <v>164.39</v>
      </c>
      <c r="K98" s="51" t="s">
        <v>59</v>
      </c>
      <c r="L98" s="37"/>
    </row>
    <row r="99" spans="1:12" ht="15">
      <c r="A99" s="22"/>
      <c r="B99" s="14"/>
      <c r="C99" s="10"/>
      <c r="D99" s="55" t="s">
        <v>23</v>
      </c>
      <c r="E99" s="61" t="s">
        <v>104</v>
      </c>
      <c r="F99" s="62">
        <v>80</v>
      </c>
      <c r="G99" s="62">
        <v>5.94</v>
      </c>
      <c r="H99" s="62">
        <v>0.76</v>
      </c>
      <c r="I99" s="62">
        <v>36.020000000000003</v>
      </c>
      <c r="J99" s="62">
        <v>169</v>
      </c>
      <c r="K99" s="63" t="s">
        <v>97</v>
      </c>
      <c r="L99" s="37"/>
    </row>
    <row r="100" spans="1:12" ht="30">
      <c r="A100" s="22"/>
      <c r="B100" s="14"/>
      <c r="C100" s="10"/>
      <c r="D100" s="55" t="s">
        <v>30</v>
      </c>
      <c r="E100" s="48" t="s">
        <v>102</v>
      </c>
      <c r="F100" s="49" t="s">
        <v>54</v>
      </c>
      <c r="G100" s="50">
        <v>0</v>
      </c>
      <c r="H100" s="50">
        <v>0</v>
      </c>
      <c r="I100" s="50">
        <v>19.399999999999999</v>
      </c>
      <c r="J100" s="49">
        <v>78</v>
      </c>
      <c r="K100" s="51" t="s">
        <v>103</v>
      </c>
      <c r="L100" s="37"/>
    </row>
    <row r="101" spans="1:12" ht="15">
      <c r="A101" s="22"/>
      <c r="B101" s="14"/>
      <c r="C101" s="10"/>
      <c r="D101" s="67" t="s">
        <v>26</v>
      </c>
      <c r="E101" s="48" t="s">
        <v>98</v>
      </c>
      <c r="F101" s="49" t="s">
        <v>59</v>
      </c>
      <c r="G101" s="50">
        <v>0.65</v>
      </c>
      <c r="H101" s="50">
        <v>0.12</v>
      </c>
      <c r="I101" s="50">
        <v>2.23</v>
      </c>
      <c r="J101" s="49">
        <v>58.21</v>
      </c>
      <c r="K101" s="51" t="s">
        <v>99</v>
      </c>
      <c r="L101" s="37"/>
    </row>
    <row r="102" spans="1:12" ht="15">
      <c r="A102" s="22"/>
      <c r="B102" s="14"/>
      <c r="C102" s="10"/>
      <c r="D102" s="5"/>
      <c r="E102" s="65"/>
      <c r="F102" s="62"/>
      <c r="G102" s="62"/>
      <c r="H102" s="62"/>
      <c r="I102" s="62"/>
      <c r="J102" s="62"/>
      <c r="K102" s="56"/>
      <c r="L102" s="37"/>
    </row>
    <row r="103" spans="1:12" ht="15">
      <c r="A103" s="23"/>
      <c r="B103" s="16"/>
      <c r="C103" s="7"/>
      <c r="D103" s="17" t="s">
        <v>33</v>
      </c>
      <c r="E103" s="8"/>
      <c r="F103" s="18">
        <f>F97+F98+F99+F100+F101</f>
        <v>590</v>
      </c>
      <c r="G103" s="18">
        <f t="shared" ref="G103:J103" si="14">G97+G98+G99+G100+G101</f>
        <v>21.18</v>
      </c>
      <c r="H103" s="18">
        <f t="shared" si="14"/>
        <v>19.920000000000002</v>
      </c>
      <c r="I103" s="18">
        <f t="shared" si="14"/>
        <v>90.2</v>
      </c>
      <c r="J103" s="18">
        <f t="shared" si="14"/>
        <v>595.78</v>
      </c>
      <c r="K103" s="24"/>
      <c r="L103" s="18">
        <v>93.22</v>
      </c>
    </row>
    <row r="104" spans="1:12" ht="15">
      <c r="A104" s="25">
        <f>A97</f>
        <v>2</v>
      </c>
      <c r="B104" s="12">
        <v>1</v>
      </c>
      <c r="C104" s="9" t="s">
        <v>25</v>
      </c>
      <c r="D104" s="6" t="s">
        <v>26</v>
      </c>
      <c r="E104" s="36"/>
      <c r="F104" s="37"/>
      <c r="G104" s="37"/>
      <c r="H104" s="37"/>
      <c r="I104" s="37"/>
      <c r="J104" s="37"/>
      <c r="K104" s="38"/>
      <c r="L104" s="37"/>
    </row>
    <row r="105" spans="1:12" ht="15">
      <c r="A105" s="22"/>
      <c r="B105" s="14"/>
      <c r="C105" s="10"/>
      <c r="D105" s="6" t="s">
        <v>27</v>
      </c>
      <c r="E105" s="36"/>
      <c r="F105" s="37"/>
      <c r="G105" s="37"/>
      <c r="H105" s="37"/>
      <c r="I105" s="37"/>
      <c r="J105" s="37"/>
      <c r="K105" s="38"/>
      <c r="L105" s="37"/>
    </row>
    <row r="106" spans="1:12" ht="15">
      <c r="A106" s="22"/>
      <c r="B106" s="14"/>
      <c r="C106" s="10"/>
      <c r="D106" s="6" t="s">
        <v>28</v>
      </c>
      <c r="E106" s="36"/>
      <c r="F106" s="37"/>
      <c r="G106" s="37"/>
      <c r="H106" s="37"/>
      <c r="I106" s="37"/>
      <c r="J106" s="37"/>
      <c r="K106" s="38"/>
      <c r="L106" s="37"/>
    </row>
    <row r="107" spans="1:12" ht="15">
      <c r="A107" s="22"/>
      <c r="B107" s="14"/>
      <c r="C107" s="10"/>
      <c r="D107" s="6" t="s">
        <v>29</v>
      </c>
      <c r="E107" s="36"/>
      <c r="F107" s="37"/>
      <c r="G107" s="37"/>
      <c r="H107" s="37"/>
      <c r="I107" s="37"/>
      <c r="J107" s="37"/>
      <c r="K107" s="38"/>
      <c r="L107" s="37"/>
    </row>
    <row r="108" spans="1:12" ht="15">
      <c r="A108" s="22"/>
      <c r="B108" s="14"/>
      <c r="C108" s="10"/>
      <c r="D108" s="6" t="s">
        <v>30</v>
      </c>
      <c r="E108" s="36"/>
      <c r="F108" s="37"/>
      <c r="G108" s="37"/>
      <c r="H108" s="37"/>
      <c r="I108" s="37"/>
      <c r="J108" s="37"/>
      <c r="K108" s="38"/>
      <c r="L108" s="37"/>
    </row>
    <row r="109" spans="1:12" ht="15">
      <c r="A109" s="22"/>
      <c r="B109" s="14"/>
      <c r="C109" s="10"/>
      <c r="D109" s="6" t="s">
        <v>31</v>
      </c>
      <c r="E109" s="36"/>
      <c r="F109" s="37"/>
      <c r="G109" s="37"/>
      <c r="H109" s="37"/>
      <c r="I109" s="37"/>
      <c r="J109" s="37"/>
      <c r="K109" s="38"/>
      <c r="L109" s="37"/>
    </row>
    <row r="110" spans="1:12" ht="15">
      <c r="A110" s="22"/>
      <c r="B110" s="14"/>
      <c r="C110" s="10"/>
      <c r="D110" s="6" t="s">
        <v>32</v>
      </c>
      <c r="E110" s="36"/>
      <c r="F110" s="37"/>
      <c r="G110" s="37"/>
      <c r="H110" s="37"/>
      <c r="I110" s="37"/>
      <c r="J110" s="37"/>
      <c r="K110" s="38"/>
      <c r="L110" s="37"/>
    </row>
    <row r="111" spans="1:12" ht="15">
      <c r="A111" s="22"/>
      <c r="B111" s="14"/>
      <c r="C111" s="10"/>
      <c r="D111" s="5"/>
      <c r="E111" s="36"/>
      <c r="F111" s="37"/>
      <c r="G111" s="37"/>
      <c r="H111" s="37"/>
      <c r="I111" s="37"/>
      <c r="J111" s="37"/>
      <c r="K111" s="38"/>
      <c r="L111" s="37"/>
    </row>
    <row r="112" spans="1:12" ht="15">
      <c r="A112" s="22"/>
      <c r="B112" s="14"/>
      <c r="C112" s="10"/>
      <c r="D112" s="5"/>
      <c r="E112" s="36"/>
      <c r="F112" s="37"/>
      <c r="G112" s="37"/>
      <c r="H112" s="37"/>
      <c r="I112" s="37"/>
      <c r="J112" s="37"/>
      <c r="K112" s="38"/>
      <c r="L112" s="37"/>
    </row>
    <row r="113" spans="1:12" ht="15">
      <c r="A113" s="23"/>
      <c r="B113" s="16"/>
      <c r="C113" s="7"/>
      <c r="D113" s="17" t="s">
        <v>33</v>
      </c>
      <c r="E113" s="8"/>
      <c r="F113" s="18">
        <f>SUM(F104:F112)</f>
        <v>0</v>
      </c>
      <c r="G113" s="18">
        <f t="shared" ref="G113:J113" si="15">SUM(G104:G112)</f>
        <v>0</v>
      </c>
      <c r="H113" s="18">
        <f t="shared" si="15"/>
        <v>0</v>
      </c>
      <c r="I113" s="18">
        <f t="shared" si="15"/>
        <v>0</v>
      </c>
      <c r="J113" s="18">
        <f t="shared" si="15"/>
        <v>0</v>
      </c>
      <c r="K113" s="24"/>
      <c r="L113" s="18">
        <f t="shared" ref="L113" si="16">SUM(L104:L112)</f>
        <v>0</v>
      </c>
    </row>
    <row r="114" spans="1:12" ht="15.75" thickBot="1">
      <c r="A114" s="26">
        <f>A97</f>
        <v>2</v>
      </c>
      <c r="B114" s="27">
        <f>B97</f>
        <v>1</v>
      </c>
      <c r="C114" s="99" t="s">
        <v>4</v>
      </c>
      <c r="D114" s="100"/>
      <c r="E114" s="28"/>
      <c r="F114" s="29">
        <f>F103+F113</f>
        <v>590</v>
      </c>
      <c r="G114" s="29">
        <f t="shared" ref="G114:L114" si="17">G103+G113</f>
        <v>21.18</v>
      </c>
      <c r="H114" s="29">
        <f t="shared" si="17"/>
        <v>19.920000000000002</v>
      </c>
      <c r="I114" s="29">
        <f t="shared" si="17"/>
        <v>90.2</v>
      </c>
      <c r="J114" s="29">
        <f t="shared" si="17"/>
        <v>595.78</v>
      </c>
      <c r="K114" s="29"/>
      <c r="L114" s="29">
        <f t="shared" si="17"/>
        <v>93.22</v>
      </c>
    </row>
    <row r="115" spans="1:12" ht="15">
      <c r="A115" s="13">
        <v>2</v>
      </c>
      <c r="B115" s="14">
        <v>2</v>
      </c>
      <c r="C115" s="21" t="s">
        <v>20</v>
      </c>
      <c r="D115" s="66" t="s">
        <v>21</v>
      </c>
      <c r="E115" s="48" t="s">
        <v>107</v>
      </c>
      <c r="F115" s="49" t="s">
        <v>82</v>
      </c>
      <c r="G115" s="50">
        <v>16.87</v>
      </c>
      <c r="H115" s="68">
        <v>60.46</v>
      </c>
      <c r="I115" s="50">
        <v>52.31</v>
      </c>
      <c r="J115" s="49">
        <v>433.85</v>
      </c>
      <c r="K115" s="51" t="s">
        <v>108</v>
      </c>
      <c r="L115" s="35"/>
    </row>
    <row r="116" spans="1:12" ht="15">
      <c r="A116" s="13"/>
      <c r="B116" s="14"/>
      <c r="C116" s="10"/>
      <c r="D116" s="55" t="s">
        <v>22</v>
      </c>
      <c r="E116" s="48" t="s">
        <v>43</v>
      </c>
      <c r="F116" s="49" t="s">
        <v>54</v>
      </c>
      <c r="G116" s="50">
        <v>0.1</v>
      </c>
      <c r="H116" s="68">
        <v>0</v>
      </c>
      <c r="I116" s="50">
        <v>9.1999999999999993</v>
      </c>
      <c r="J116" s="49">
        <v>36</v>
      </c>
      <c r="K116" s="51" t="s">
        <v>78</v>
      </c>
      <c r="L116" s="37"/>
    </row>
    <row r="117" spans="1:12" ht="15">
      <c r="A117" s="13"/>
      <c r="B117" s="14"/>
      <c r="C117" s="10"/>
      <c r="D117" s="55" t="s">
        <v>23</v>
      </c>
      <c r="E117" s="61" t="s">
        <v>109</v>
      </c>
      <c r="F117" s="62">
        <v>60</v>
      </c>
      <c r="G117" s="62">
        <v>4.74</v>
      </c>
      <c r="H117" s="69">
        <v>0.6</v>
      </c>
      <c r="I117" s="62">
        <v>28.98</v>
      </c>
      <c r="J117" s="62">
        <v>128.16</v>
      </c>
      <c r="K117" s="63" t="s">
        <v>110</v>
      </c>
      <c r="L117" s="37"/>
    </row>
    <row r="118" spans="1:12" ht="15">
      <c r="A118" s="13"/>
      <c r="B118" s="14"/>
      <c r="C118" s="10"/>
      <c r="D118" s="67" t="s">
        <v>26</v>
      </c>
      <c r="E118" s="48" t="s">
        <v>105</v>
      </c>
      <c r="F118" s="49" t="s">
        <v>59</v>
      </c>
      <c r="G118" s="50">
        <v>0.38</v>
      </c>
      <c r="H118" s="68">
        <v>0.05</v>
      </c>
      <c r="I118" s="50">
        <v>0.82</v>
      </c>
      <c r="J118" s="49">
        <v>6.24</v>
      </c>
      <c r="K118" s="51" t="s">
        <v>106</v>
      </c>
      <c r="L118" s="37"/>
    </row>
    <row r="119" spans="1:12" ht="15">
      <c r="A119" s="13"/>
      <c r="B119" s="14"/>
      <c r="C119" s="10"/>
      <c r="D119" s="5"/>
      <c r="E119" s="36"/>
      <c r="F119" s="37"/>
      <c r="G119" s="37"/>
      <c r="H119" s="37"/>
      <c r="I119" s="37"/>
      <c r="J119" s="37"/>
      <c r="K119" s="38"/>
      <c r="L119" s="37"/>
    </row>
    <row r="120" spans="1:12" ht="15">
      <c r="A120" s="15"/>
      <c r="B120" s="16"/>
      <c r="C120" s="7"/>
      <c r="D120" s="17" t="s">
        <v>33</v>
      </c>
      <c r="E120" s="8"/>
      <c r="F120" s="70">
        <f>F115+F116+F117+F118</f>
        <v>560</v>
      </c>
      <c r="G120" s="70">
        <f>SUM(G115:G119)</f>
        <v>22.09</v>
      </c>
      <c r="H120" s="18">
        <f t="shared" ref="H120:J120" si="18">SUM(H115:H119)</f>
        <v>61.11</v>
      </c>
      <c r="I120" s="18">
        <f t="shared" si="18"/>
        <v>91.31</v>
      </c>
      <c r="J120" s="18">
        <f t="shared" si="18"/>
        <v>604.25</v>
      </c>
      <c r="K120" s="24"/>
      <c r="L120" s="18">
        <v>93.22</v>
      </c>
    </row>
    <row r="121" spans="1:12" ht="15">
      <c r="A121" s="12">
        <f>A115</f>
        <v>2</v>
      </c>
      <c r="B121" s="12">
        <v>2</v>
      </c>
      <c r="C121" s="9" t="s">
        <v>25</v>
      </c>
      <c r="D121" s="6" t="s">
        <v>26</v>
      </c>
      <c r="E121" s="36"/>
      <c r="F121" s="37"/>
      <c r="G121" s="37"/>
      <c r="H121" s="37"/>
      <c r="I121" s="37"/>
      <c r="J121" s="37"/>
      <c r="K121" s="38"/>
      <c r="L121" s="37"/>
    </row>
    <row r="122" spans="1:12" ht="15">
      <c r="A122" s="13"/>
      <c r="B122" s="14"/>
      <c r="C122" s="10"/>
      <c r="D122" s="6" t="s">
        <v>27</v>
      </c>
      <c r="E122" s="36"/>
      <c r="F122" s="37"/>
      <c r="G122" s="37"/>
      <c r="H122" s="37"/>
      <c r="I122" s="37"/>
      <c r="J122" s="37"/>
      <c r="K122" s="38"/>
      <c r="L122" s="37"/>
    </row>
    <row r="123" spans="1:12" ht="15">
      <c r="A123" s="13"/>
      <c r="B123" s="14"/>
      <c r="C123" s="10"/>
      <c r="D123" s="6" t="s">
        <v>28</v>
      </c>
      <c r="E123" s="36"/>
      <c r="F123" s="37"/>
      <c r="G123" s="37"/>
      <c r="H123" s="37"/>
      <c r="I123" s="37"/>
      <c r="J123" s="37"/>
      <c r="K123" s="38"/>
      <c r="L123" s="37"/>
    </row>
    <row r="124" spans="1:12" ht="15">
      <c r="A124" s="13"/>
      <c r="B124" s="14"/>
      <c r="C124" s="10"/>
      <c r="D124" s="6" t="s">
        <v>29</v>
      </c>
      <c r="E124" s="36"/>
      <c r="F124" s="37"/>
      <c r="G124" s="37"/>
      <c r="H124" s="37"/>
      <c r="I124" s="37"/>
      <c r="J124" s="37"/>
      <c r="K124" s="38"/>
      <c r="L124" s="37"/>
    </row>
    <row r="125" spans="1:12" ht="15">
      <c r="A125" s="13"/>
      <c r="B125" s="14"/>
      <c r="C125" s="10"/>
      <c r="D125" s="6" t="s">
        <v>30</v>
      </c>
      <c r="E125" s="36"/>
      <c r="F125" s="37"/>
      <c r="G125" s="37"/>
      <c r="H125" s="37"/>
      <c r="I125" s="37"/>
      <c r="J125" s="37"/>
      <c r="K125" s="38"/>
      <c r="L125" s="37"/>
    </row>
    <row r="126" spans="1:12" ht="15">
      <c r="A126" s="13"/>
      <c r="B126" s="14"/>
      <c r="C126" s="10"/>
      <c r="D126" s="6" t="s">
        <v>31</v>
      </c>
      <c r="E126" s="36"/>
      <c r="F126" s="37"/>
      <c r="G126" s="37"/>
      <c r="H126" s="37"/>
      <c r="I126" s="37"/>
      <c r="J126" s="37"/>
      <c r="K126" s="38"/>
      <c r="L126" s="37"/>
    </row>
    <row r="127" spans="1:12" ht="15">
      <c r="A127" s="13"/>
      <c r="B127" s="14"/>
      <c r="C127" s="10"/>
      <c r="D127" s="6" t="s">
        <v>32</v>
      </c>
      <c r="E127" s="36"/>
      <c r="F127" s="37"/>
      <c r="G127" s="37"/>
      <c r="H127" s="37"/>
      <c r="I127" s="37"/>
      <c r="J127" s="37"/>
      <c r="K127" s="38"/>
      <c r="L127" s="37"/>
    </row>
    <row r="128" spans="1:12" ht="15">
      <c r="A128" s="13"/>
      <c r="B128" s="14"/>
      <c r="C128" s="10"/>
      <c r="D128" s="5"/>
      <c r="E128" s="36"/>
      <c r="F128" s="37"/>
      <c r="G128" s="37"/>
      <c r="H128" s="37"/>
      <c r="I128" s="37"/>
      <c r="J128" s="37"/>
      <c r="K128" s="38"/>
      <c r="L128" s="37"/>
    </row>
    <row r="129" spans="1:12" ht="15">
      <c r="A129" s="13"/>
      <c r="B129" s="14"/>
      <c r="C129" s="10"/>
      <c r="D129" s="5"/>
      <c r="E129" s="36"/>
      <c r="F129" s="37"/>
      <c r="G129" s="37"/>
      <c r="H129" s="37"/>
      <c r="I129" s="37"/>
      <c r="J129" s="37"/>
      <c r="K129" s="38"/>
      <c r="L129" s="37"/>
    </row>
    <row r="130" spans="1:12" ht="15">
      <c r="A130" s="15"/>
      <c r="B130" s="16"/>
      <c r="C130" s="7"/>
      <c r="D130" s="17" t="s">
        <v>33</v>
      </c>
      <c r="E130" s="8"/>
      <c r="F130" s="18">
        <f>SUM(F121:F129)</f>
        <v>0</v>
      </c>
      <c r="G130" s="18">
        <f t="shared" ref="G130:J130" si="19">SUM(G121:G129)</f>
        <v>0</v>
      </c>
      <c r="H130" s="18">
        <f t="shared" si="19"/>
        <v>0</v>
      </c>
      <c r="I130" s="18">
        <f t="shared" si="19"/>
        <v>0</v>
      </c>
      <c r="J130" s="18">
        <f t="shared" si="19"/>
        <v>0</v>
      </c>
      <c r="K130" s="24"/>
      <c r="L130" s="18">
        <f t="shared" ref="L130" si="20">SUM(L121:L129)</f>
        <v>0</v>
      </c>
    </row>
    <row r="131" spans="1:12" ht="15.75" thickBot="1">
      <c r="A131" s="30">
        <f>A115</f>
        <v>2</v>
      </c>
      <c r="B131" s="30">
        <f>B115</f>
        <v>2</v>
      </c>
      <c r="C131" s="99" t="s">
        <v>4</v>
      </c>
      <c r="D131" s="100"/>
      <c r="E131" s="28"/>
      <c r="F131" s="29">
        <f>F120+F130</f>
        <v>560</v>
      </c>
      <c r="G131" s="29">
        <f t="shared" ref="G131:L131" si="21">G120+G130</f>
        <v>22.09</v>
      </c>
      <c r="H131" s="29">
        <f t="shared" si="21"/>
        <v>61.11</v>
      </c>
      <c r="I131" s="29">
        <f t="shared" si="21"/>
        <v>91.31</v>
      </c>
      <c r="J131" s="29">
        <f t="shared" si="21"/>
        <v>604.25</v>
      </c>
      <c r="K131" s="29"/>
      <c r="L131" s="29">
        <f t="shared" si="21"/>
        <v>93.22</v>
      </c>
    </row>
    <row r="132" spans="1:12" ht="15.75" thickBot="1">
      <c r="A132" s="19">
        <v>2</v>
      </c>
      <c r="B132" s="20">
        <v>3</v>
      </c>
      <c r="C132" s="21" t="s">
        <v>20</v>
      </c>
      <c r="D132" s="52" t="s">
        <v>21</v>
      </c>
      <c r="E132" s="48" t="s">
        <v>113</v>
      </c>
      <c r="F132" s="49" t="s">
        <v>64</v>
      </c>
      <c r="G132" s="50">
        <v>6.6</v>
      </c>
      <c r="H132" s="68">
        <v>8.98</v>
      </c>
      <c r="I132" s="50">
        <v>1.02</v>
      </c>
      <c r="J132" s="49">
        <v>124.92</v>
      </c>
      <c r="K132" s="51" t="s">
        <v>114</v>
      </c>
      <c r="L132" s="35"/>
    </row>
    <row r="133" spans="1:12" ht="15">
      <c r="A133" s="22"/>
      <c r="B133" s="14"/>
      <c r="C133" s="10"/>
      <c r="D133" s="52" t="s">
        <v>21</v>
      </c>
      <c r="E133" s="48" t="s">
        <v>39</v>
      </c>
      <c r="F133" s="49" t="s">
        <v>52</v>
      </c>
      <c r="G133" s="50">
        <v>6.64</v>
      </c>
      <c r="H133" s="68">
        <v>5.0199999999999996</v>
      </c>
      <c r="I133" s="50">
        <v>26.17</v>
      </c>
      <c r="J133" s="49">
        <v>97.66</v>
      </c>
      <c r="K133" s="51" t="s">
        <v>72</v>
      </c>
      <c r="L133" s="37"/>
    </row>
    <row r="134" spans="1:12" ht="30">
      <c r="A134" s="22"/>
      <c r="B134" s="14"/>
      <c r="C134" s="10"/>
      <c r="D134" s="6" t="s">
        <v>22</v>
      </c>
      <c r="E134" s="48" t="s">
        <v>115</v>
      </c>
      <c r="F134" s="49" t="s">
        <v>54</v>
      </c>
      <c r="G134" s="50">
        <v>0.44</v>
      </c>
      <c r="H134" s="68">
        <v>0.16</v>
      </c>
      <c r="I134" s="50">
        <v>18.2</v>
      </c>
      <c r="J134" s="49">
        <v>116.6</v>
      </c>
      <c r="K134" s="51" t="s">
        <v>116</v>
      </c>
      <c r="L134" s="37"/>
    </row>
    <row r="135" spans="1:12" ht="15">
      <c r="A135" s="22"/>
      <c r="B135" s="14"/>
      <c r="C135" s="10"/>
      <c r="D135" s="6" t="s">
        <v>23</v>
      </c>
      <c r="E135" s="61" t="s">
        <v>117</v>
      </c>
      <c r="F135" s="62">
        <v>80</v>
      </c>
      <c r="G135" s="62">
        <v>6.2</v>
      </c>
      <c r="H135" s="69">
        <v>0.72</v>
      </c>
      <c r="I135" s="62">
        <v>39</v>
      </c>
      <c r="J135" s="62">
        <v>178.64</v>
      </c>
      <c r="K135" s="63">
        <v>1.1200000000000001</v>
      </c>
      <c r="L135" s="37"/>
    </row>
    <row r="136" spans="1:12" ht="30">
      <c r="A136" s="22"/>
      <c r="B136" s="14"/>
      <c r="C136" s="10"/>
      <c r="D136" s="60" t="s">
        <v>26</v>
      </c>
      <c r="E136" s="48" t="s">
        <v>111</v>
      </c>
      <c r="F136" s="49" t="s">
        <v>59</v>
      </c>
      <c r="G136" s="50">
        <v>1.1000000000000001</v>
      </c>
      <c r="H136" s="68">
        <v>5.0999999999999996</v>
      </c>
      <c r="I136" s="50">
        <v>7.4</v>
      </c>
      <c r="J136" s="49">
        <v>81</v>
      </c>
      <c r="K136" s="51" t="s">
        <v>112</v>
      </c>
      <c r="L136" s="37"/>
    </row>
    <row r="137" spans="1:12" ht="15">
      <c r="A137" s="22"/>
      <c r="B137" s="14"/>
      <c r="C137" s="10"/>
      <c r="D137" s="5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23"/>
      <c r="B138" s="16"/>
      <c r="C138" s="7"/>
      <c r="D138" s="17" t="s">
        <v>33</v>
      </c>
      <c r="E138" s="8"/>
      <c r="F138" s="18">
        <f>F132+F133+F134+F135+F136</f>
        <v>620</v>
      </c>
      <c r="G138" s="70">
        <f>SUM(G132:G137)</f>
        <v>20.98</v>
      </c>
      <c r="H138" s="18">
        <f t="shared" ref="H138:J138" si="22">SUM(H132:H137)</f>
        <v>19.98</v>
      </c>
      <c r="I138" s="18">
        <f t="shared" si="22"/>
        <v>91.79</v>
      </c>
      <c r="J138" s="18">
        <f t="shared" si="22"/>
        <v>598.81999999999994</v>
      </c>
      <c r="K138" s="24"/>
      <c r="L138" s="18">
        <v>93.22</v>
      </c>
    </row>
    <row r="139" spans="1:12" ht="15">
      <c r="A139" s="25">
        <f>A132</f>
        <v>2</v>
      </c>
      <c r="B139" s="12">
        <v>3</v>
      </c>
      <c r="C139" s="9" t="s">
        <v>25</v>
      </c>
      <c r="D139" s="6" t="s">
        <v>26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2"/>
      <c r="B140" s="14"/>
      <c r="C140" s="10"/>
      <c r="D140" s="6" t="s">
        <v>27</v>
      </c>
      <c r="E140" s="36"/>
      <c r="F140" s="37"/>
      <c r="G140" s="37"/>
      <c r="H140" s="37"/>
      <c r="I140" s="37"/>
      <c r="J140" s="37"/>
      <c r="K140" s="38"/>
      <c r="L140" s="37"/>
    </row>
    <row r="141" spans="1:12" ht="15">
      <c r="A141" s="22"/>
      <c r="B141" s="14"/>
      <c r="C141" s="10"/>
      <c r="D141" s="6" t="s">
        <v>28</v>
      </c>
      <c r="E141" s="36"/>
      <c r="F141" s="37"/>
      <c r="G141" s="37"/>
      <c r="H141" s="37"/>
      <c r="I141" s="37"/>
      <c r="J141" s="37"/>
      <c r="K141" s="38"/>
      <c r="L141" s="37"/>
    </row>
    <row r="142" spans="1:12" ht="15">
      <c r="A142" s="22"/>
      <c r="B142" s="14"/>
      <c r="C142" s="10"/>
      <c r="D142" s="6" t="s">
        <v>29</v>
      </c>
      <c r="E142" s="36"/>
      <c r="F142" s="37"/>
      <c r="G142" s="37"/>
      <c r="H142" s="37"/>
      <c r="I142" s="37"/>
      <c r="J142" s="37"/>
      <c r="K142" s="38"/>
      <c r="L142" s="37"/>
    </row>
    <row r="143" spans="1:12" ht="15">
      <c r="A143" s="22"/>
      <c r="B143" s="14"/>
      <c r="C143" s="10"/>
      <c r="D143" s="6" t="s">
        <v>30</v>
      </c>
      <c r="E143" s="36"/>
      <c r="F143" s="37"/>
      <c r="G143" s="37"/>
      <c r="H143" s="37"/>
      <c r="I143" s="37"/>
      <c r="J143" s="37"/>
      <c r="K143" s="38"/>
      <c r="L143" s="37"/>
    </row>
    <row r="144" spans="1:12" ht="15">
      <c r="A144" s="22"/>
      <c r="B144" s="14"/>
      <c r="C144" s="10"/>
      <c r="D144" s="6" t="s">
        <v>31</v>
      </c>
      <c r="E144" s="36"/>
      <c r="F144" s="37"/>
      <c r="G144" s="37"/>
      <c r="H144" s="37"/>
      <c r="I144" s="37"/>
      <c r="J144" s="37"/>
      <c r="K144" s="38"/>
      <c r="L144" s="37"/>
    </row>
    <row r="145" spans="1:12" ht="15">
      <c r="A145" s="22"/>
      <c r="B145" s="14"/>
      <c r="C145" s="10"/>
      <c r="D145" s="6" t="s">
        <v>32</v>
      </c>
      <c r="E145" s="36"/>
      <c r="F145" s="37"/>
      <c r="G145" s="37"/>
      <c r="H145" s="37"/>
      <c r="I145" s="37"/>
      <c r="J145" s="37"/>
      <c r="K145" s="38"/>
      <c r="L145" s="37"/>
    </row>
    <row r="146" spans="1:12" ht="15">
      <c r="A146" s="22"/>
      <c r="B146" s="14"/>
      <c r="C146" s="10"/>
      <c r="D146" s="5"/>
      <c r="E146" s="36"/>
      <c r="F146" s="37"/>
      <c r="G146" s="37"/>
      <c r="H146" s="37"/>
      <c r="I146" s="37"/>
      <c r="J146" s="37"/>
      <c r="K146" s="38"/>
      <c r="L146" s="37"/>
    </row>
    <row r="147" spans="1:12" ht="15">
      <c r="A147" s="22"/>
      <c r="B147" s="14"/>
      <c r="C147" s="10"/>
      <c r="D147" s="5"/>
      <c r="E147" s="36"/>
      <c r="F147" s="37"/>
      <c r="G147" s="37"/>
      <c r="H147" s="37"/>
      <c r="I147" s="37"/>
      <c r="J147" s="37"/>
      <c r="K147" s="38"/>
      <c r="L147" s="37"/>
    </row>
    <row r="148" spans="1:12" ht="15">
      <c r="A148" s="23"/>
      <c r="B148" s="16"/>
      <c r="C148" s="7"/>
      <c r="D148" s="17" t="s">
        <v>33</v>
      </c>
      <c r="E148" s="8"/>
      <c r="F148" s="18">
        <f>SUM(F139:F147)</f>
        <v>0</v>
      </c>
      <c r="G148" s="18">
        <f t="shared" ref="G148:J148" si="23">SUM(G139:G147)</f>
        <v>0</v>
      </c>
      <c r="H148" s="18">
        <f t="shared" si="23"/>
        <v>0</v>
      </c>
      <c r="I148" s="18">
        <f t="shared" si="23"/>
        <v>0</v>
      </c>
      <c r="J148" s="18">
        <f t="shared" si="23"/>
        <v>0</v>
      </c>
      <c r="K148" s="24"/>
      <c r="L148" s="18">
        <f t="shared" ref="L148" si="24">SUM(L139:L147)</f>
        <v>0</v>
      </c>
    </row>
    <row r="149" spans="1:12" ht="15.75" thickBot="1">
      <c r="A149" s="26">
        <f>A132</f>
        <v>2</v>
      </c>
      <c r="B149" s="27">
        <f>B132</f>
        <v>3</v>
      </c>
      <c r="C149" s="99" t="s">
        <v>4</v>
      </c>
      <c r="D149" s="100"/>
      <c r="E149" s="28"/>
      <c r="F149" s="29">
        <f>F138+F148</f>
        <v>620</v>
      </c>
      <c r="G149" s="29">
        <f t="shared" ref="G149:L149" si="25">G138+G148</f>
        <v>20.98</v>
      </c>
      <c r="H149" s="29">
        <f t="shared" si="25"/>
        <v>19.98</v>
      </c>
      <c r="I149" s="29">
        <f t="shared" si="25"/>
        <v>91.79</v>
      </c>
      <c r="J149" s="29">
        <f t="shared" si="25"/>
        <v>598.81999999999994</v>
      </c>
      <c r="K149" s="29"/>
      <c r="L149" s="29">
        <f t="shared" si="25"/>
        <v>93.22</v>
      </c>
    </row>
    <row r="150" spans="1:12" ht="15">
      <c r="A150" s="19">
        <v>2</v>
      </c>
      <c r="B150" s="20">
        <v>4</v>
      </c>
      <c r="C150" s="21" t="s">
        <v>20</v>
      </c>
      <c r="D150" s="52" t="s">
        <v>21</v>
      </c>
      <c r="E150" s="48" t="s">
        <v>118</v>
      </c>
      <c r="F150" s="49" t="s">
        <v>62</v>
      </c>
      <c r="G150" s="50">
        <v>9.0399999999999991</v>
      </c>
      <c r="H150" s="50">
        <v>11.76</v>
      </c>
      <c r="I150" s="50">
        <v>44.57</v>
      </c>
      <c r="J150" s="57">
        <v>309.75</v>
      </c>
      <c r="K150" s="58" t="s">
        <v>119</v>
      </c>
      <c r="L150" s="35"/>
    </row>
    <row r="151" spans="1:12" ht="15">
      <c r="A151" s="22"/>
      <c r="B151" s="14"/>
      <c r="C151" s="10"/>
      <c r="D151" s="60"/>
      <c r="E151" s="48" t="s">
        <v>124</v>
      </c>
      <c r="F151" s="49" t="s">
        <v>75</v>
      </c>
      <c r="G151" s="50">
        <v>1.4</v>
      </c>
      <c r="H151" s="50">
        <v>1.58</v>
      </c>
      <c r="I151" s="50">
        <v>1.9</v>
      </c>
      <c r="J151" s="57">
        <v>27</v>
      </c>
      <c r="K151" s="58" t="s">
        <v>106</v>
      </c>
      <c r="L151" s="37"/>
    </row>
    <row r="152" spans="1:12" ht="15">
      <c r="A152" s="22"/>
      <c r="B152" s="14"/>
      <c r="C152" s="10"/>
      <c r="D152" s="6" t="s">
        <v>22</v>
      </c>
      <c r="E152" s="48" t="s">
        <v>120</v>
      </c>
      <c r="F152" s="49" t="s">
        <v>54</v>
      </c>
      <c r="G152" s="50">
        <v>3</v>
      </c>
      <c r="H152" s="50">
        <v>2.9</v>
      </c>
      <c r="I152" s="50">
        <v>13.4</v>
      </c>
      <c r="J152" s="57">
        <v>89</v>
      </c>
      <c r="K152" s="58" t="s">
        <v>121</v>
      </c>
      <c r="L152" s="37"/>
    </row>
    <row r="153" spans="1:12" ht="15">
      <c r="A153" s="22"/>
      <c r="B153" s="14"/>
      <c r="C153" s="10"/>
      <c r="D153" s="6" t="s">
        <v>23</v>
      </c>
      <c r="E153" s="48" t="s">
        <v>73</v>
      </c>
      <c r="F153" s="49" t="s">
        <v>75</v>
      </c>
      <c r="G153" s="50">
        <v>1.32</v>
      </c>
      <c r="H153" s="50">
        <v>0.24</v>
      </c>
      <c r="I153" s="50">
        <v>6.68</v>
      </c>
      <c r="J153" s="57">
        <v>33</v>
      </c>
      <c r="K153" s="58" t="s">
        <v>76</v>
      </c>
      <c r="L153" s="37"/>
    </row>
    <row r="154" spans="1:12" ht="15">
      <c r="A154" s="22"/>
      <c r="B154" s="14"/>
      <c r="C154" s="10"/>
      <c r="D154" s="60" t="s">
        <v>26</v>
      </c>
      <c r="E154" s="48" t="s">
        <v>122</v>
      </c>
      <c r="F154" s="49" t="s">
        <v>59</v>
      </c>
      <c r="G154" s="50">
        <v>7.46</v>
      </c>
      <c r="H154" s="50">
        <v>4.43</v>
      </c>
      <c r="I154" s="50">
        <v>22.26</v>
      </c>
      <c r="J154" s="57">
        <v>149.46</v>
      </c>
      <c r="K154" s="58" t="s">
        <v>123</v>
      </c>
      <c r="L154" s="37"/>
    </row>
    <row r="155" spans="1:12" ht="15">
      <c r="A155" s="22"/>
      <c r="B155" s="14"/>
      <c r="C155" s="10"/>
      <c r="D155" s="5"/>
      <c r="E155" s="65"/>
      <c r="F155" s="62"/>
      <c r="G155" s="62"/>
      <c r="H155" s="62"/>
      <c r="I155" s="62"/>
      <c r="J155" s="62"/>
      <c r="K155" s="56"/>
      <c r="L155" s="37"/>
    </row>
    <row r="156" spans="1:12" ht="15">
      <c r="A156" s="23"/>
      <c r="B156" s="16"/>
      <c r="C156" s="7"/>
      <c r="D156" s="17" t="s">
        <v>33</v>
      </c>
      <c r="E156" s="8"/>
      <c r="F156" s="18">
        <f>F150+F151+F152+F153+F154</f>
        <v>450</v>
      </c>
      <c r="G156" s="18">
        <f t="shared" ref="G156:J156" si="26">SUM(G150:G155)</f>
        <v>22.22</v>
      </c>
      <c r="H156" s="18">
        <f t="shared" si="26"/>
        <v>20.909999999999997</v>
      </c>
      <c r="I156" s="18">
        <f t="shared" si="26"/>
        <v>88.81</v>
      </c>
      <c r="J156" s="18">
        <f t="shared" si="26"/>
        <v>608.21</v>
      </c>
      <c r="K156" s="24"/>
      <c r="L156" s="18">
        <v>93.22</v>
      </c>
    </row>
    <row r="157" spans="1:12" ht="15">
      <c r="A157" s="25">
        <f>A150</f>
        <v>2</v>
      </c>
      <c r="B157" s="12">
        <v>4</v>
      </c>
      <c r="C157" s="9" t="s">
        <v>25</v>
      </c>
      <c r="D157" s="6" t="s">
        <v>26</v>
      </c>
      <c r="E157" s="36"/>
      <c r="F157" s="37"/>
      <c r="G157" s="37"/>
      <c r="H157" s="37"/>
      <c r="I157" s="37"/>
      <c r="J157" s="37"/>
      <c r="K157" s="38"/>
      <c r="L157" s="37"/>
    </row>
    <row r="158" spans="1:12" ht="15">
      <c r="A158" s="22"/>
      <c r="B158" s="14"/>
      <c r="C158" s="10"/>
      <c r="D158" s="6" t="s">
        <v>27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2"/>
      <c r="B159" s="14"/>
      <c r="C159" s="10"/>
      <c r="D159" s="6" t="s">
        <v>28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>
      <c r="A160" s="22"/>
      <c r="B160" s="14"/>
      <c r="C160" s="10"/>
      <c r="D160" s="6" t="s">
        <v>29</v>
      </c>
      <c r="E160" s="36"/>
      <c r="F160" s="37"/>
      <c r="G160" s="37"/>
      <c r="H160" s="37"/>
      <c r="I160" s="37"/>
      <c r="J160" s="37"/>
      <c r="K160" s="38"/>
      <c r="L160" s="37"/>
    </row>
    <row r="161" spans="1:12" ht="15">
      <c r="A161" s="22"/>
      <c r="B161" s="14"/>
      <c r="C161" s="10"/>
      <c r="D161" s="6" t="s">
        <v>30</v>
      </c>
      <c r="E161" s="36"/>
      <c r="F161" s="37"/>
      <c r="G161" s="37"/>
      <c r="H161" s="37"/>
      <c r="I161" s="37"/>
      <c r="J161" s="37"/>
      <c r="K161" s="38"/>
      <c r="L161" s="37"/>
    </row>
    <row r="162" spans="1:12" ht="15">
      <c r="A162" s="22"/>
      <c r="B162" s="14"/>
      <c r="C162" s="10"/>
      <c r="D162" s="6" t="s">
        <v>31</v>
      </c>
      <c r="E162" s="36"/>
      <c r="F162" s="37"/>
      <c r="G162" s="37"/>
      <c r="H162" s="37"/>
      <c r="I162" s="37"/>
      <c r="J162" s="37"/>
      <c r="K162" s="38"/>
      <c r="L162" s="37"/>
    </row>
    <row r="163" spans="1:12" ht="15">
      <c r="A163" s="22"/>
      <c r="B163" s="14"/>
      <c r="C163" s="10"/>
      <c r="D163" s="6" t="s">
        <v>32</v>
      </c>
      <c r="E163" s="36"/>
      <c r="F163" s="37"/>
      <c r="G163" s="37"/>
      <c r="H163" s="37"/>
      <c r="I163" s="37"/>
      <c r="J163" s="37"/>
      <c r="K163" s="38"/>
      <c r="L163" s="37"/>
    </row>
    <row r="164" spans="1:12" ht="15">
      <c r="A164" s="22"/>
      <c r="B164" s="14"/>
      <c r="C164" s="10"/>
      <c r="D164" s="5"/>
      <c r="E164" s="36"/>
      <c r="F164" s="37"/>
      <c r="G164" s="37"/>
      <c r="H164" s="37"/>
      <c r="I164" s="37"/>
      <c r="J164" s="37"/>
      <c r="K164" s="38"/>
      <c r="L164" s="37"/>
    </row>
    <row r="165" spans="1:12" ht="15">
      <c r="A165" s="22"/>
      <c r="B165" s="14"/>
      <c r="C165" s="10"/>
      <c r="D165" s="5"/>
      <c r="E165" s="36"/>
      <c r="F165" s="37"/>
      <c r="G165" s="37"/>
      <c r="H165" s="37"/>
      <c r="I165" s="37"/>
      <c r="J165" s="37"/>
      <c r="K165" s="38"/>
      <c r="L165" s="37"/>
    </row>
    <row r="166" spans="1:12" ht="15">
      <c r="A166" s="23"/>
      <c r="B166" s="16"/>
      <c r="C166" s="7"/>
      <c r="D166" s="17" t="s">
        <v>33</v>
      </c>
      <c r="E166" s="8"/>
      <c r="F166" s="18">
        <f>SUM(F157:F165)</f>
        <v>0</v>
      </c>
      <c r="G166" s="18">
        <f t="shared" ref="G166:J166" si="27">SUM(G157:G165)</f>
        <v>0</v>
      </c>
      <c r="H166" s="18">
        <f t="shared" si="27"/>
        <v>0</v>
      </c>
      <c r="I166" s="18">
        <f t="shared" si="27"/>
        <v>0</v>
      </c>
      <c r="J166" s="18">
        <f t="shared" si="27"/>
        <v>0</v>
      </c>
      <c r="K166" s="24"/>
      <c r="L166" s="18">
        <f t="shared" ref="L166" si="28">SUM(L157:L165)</f>
        <v>0</v>
      </c>
    </row>
    <row r="167" spans="1:12" ht="15.75" thickBot="1">
      <c r="A167" s="26">
        <f>A150</f>
        <v>2</v>
      </c>
      <c r="B167" s="27">
        <f>B150</f>
        <v>4</v>
      </c>
      <c r="C167" s="99" t="s">
        <v>4</v>
      </c>
      <c r="D167" s="100"/>
      <c r="E167" s="28"/>
      <c r="F167" s="29">
        <f>F156+F166</f>
        <v>450</v>
      </c>
      <c r="G167" s="29">
        <f t="shared" ref="G167:L167" si="29">G156+G166</f>
        <v>22.22</v>
      </c>
      <c r="H167" s="29">
        <f t="shared" si="29"/>
        <v>20.909999999999997</v>
      </c>
      <c r="I167" s="29">
        <f t="shared" si="29"/>
        <v>88.81</v>
      </c>
      <c r="J167" s="29">
        <f t="shared" si="29"/>
        <v>608.21</v>
      </c>
      <c r="K167" s="29"/>
      <c r="L167" s="29">
        <f t="shared" si="29"/>
        <v>93.22</v>
      </c>
    </row>
    <row r="168" spans="1:12" ht="15.75" thickBot="1">
      <c r="A168" s="19">
        <v>2</v>
      </c>
      <c r="B168" s="20">
        <v>5</v>
      </c>
      <c r="C168" s="21" t="s">
        <v>20</v>
      </c>
      <c r="D168" s="52" t="s">
        <v>21</v>
      </c>
      <c r="E168" s="48" t="s">
        <v>127</v>
      </c>
      <c r="F168" s="49" t="s">
        <v>47</v>
      </c>
      <c r="G168" s="50">
        <v>12.69</v>
      </c>
      <c r="H168" s="50">
        <v>19.7</v>
      </c>
      <c r="I168" s="50">
        <v>9.09</v>
      </c>
      <c r="J168" s="49">
        <v>172.29</v>
      </c>
      <c r="K168" s="51" t="s">
        <v>128</v>
      </c>
      <c r="L168" s="35"/>
    </row>
    <row r="169" spans="1:12" ht="15">
      <c r="A169" s="22"/>
      <c r="B169" s="14"/>
      <c r="C169" s="10"/>
      <c r="D169" s="52" t="s">
        <v>21</v>
      </c>
      <c r="E169" s="48" t="s">
        <v>129</v>
      </c>
      <c r="F169" s="49" t="s">
        <v>62</v>
      </c>
      <c r="G169" s="50">
        <v>3.71</v>
      </c>
      <c r="H169" s="50">
        <v>3.4</v>
      </c>
      <c r="I169" s="50">
        <v>37.090000000000003</v>
      </c>
      <c r="J169" s="49">
        <v>197</v>
      </c>
      <c r="K169" s="51" t="s">
        <v>130</v>
      </c>
      <c r="L169" s="37"/>
    </row>
    <row r="170" spans="1:12" ht="15">
      <c r="A170" s="22"/>
      <c r="B170" s="14"/>
      <c r="C170" s="10"/>
      <c r="D170" s="60"/>
      <c r="E170" s="48" t="s">
        <v>48</v>
      </c>
      <c r="F170" s="49" t="s">
        <v>49</v>
      </c>
      <c r="G170" s="50">
        <v>0.32</v>
      </c>
      <c r="H170" s="50">
        <v>0.92</v>
      </c>
      <c r="I170" s="50">
        <v>2.04</v>
      </c>
      <c r="J170" s="49">
        <v>16.760000000000002</v>
      </c>
      <c r="K170" s="51" t="s">
        <v>50</v>
      </c>
      <c r="L170" s="37"/>
    </row>
    <row r="171" spans="1:12" ht="15">
      <c r="A171" s="22"/>
      <c r="B171" s="14"/>
      <c r="C171" s="10"/>
      <c r="D171" s="6" t="s">
        <v>22</v>
      </c>
      <c r="E171" s="48" t="s">
        <v>43</v>
      </c>
      <c r="F171" s="49" t="s">
        <v>54</v>
      </c>
      <c r="G171" s="50">
        <v>0.1</v>
      </c>
      <c r="H171" s="50">
        <v>0</v>
      </c>
      <c r="I171" s="50">
        <v>9.1999999999999993</v>
      </c>
      <c r="J171" s="49">
        <v>36</v>
      </c>
      <c r="K171" s="51" t="s">
        <v>78</v>
      </c>
      <c r="L171" s="37"/>
    </row>
    <row r="172" spans="1:12" ht="15">
      <c r="A172" s="22"/>
      <c r="B172" s="14"/>
      <c r="C172" s="10"/>
      <c r="D172" s="6" t="s">
        <v>23</v>
      </c>
      <c r="E172" s="61" t="s">
        <v>109</v>
      </c>
      <c r="F172" s="62">
        <v>60</v>
      </c>
      <c r="G172" s="62">
        <v>4.74</v>
      </c>
      <c r="H172" s="69">
        <v>0.6</v>
      </c>
      <c r="I172" s="62">
        <v>28.98</v>
      </c>
      <c r="J172" s="62">
        <v>128.16</v>
      </c>
      <c r="K172" s="63" t="s">
        <v>110</v>
      </c>
      <c r="L172" s="37"/>
    </row>
    <row r="173" spans="1:12" ht="30">
      <c r="A173" s="22"/>
      <c r="B173" s="14"/>
      <c r="C173" s="10"/>
      <c r="D173" s="60" t="s">
        <v>26</v>
      </c>
      <c r="E173" s="48" t="s">
        <v>125</v>
      </c>
      <c r="F173" s="49" t="s">
        <v>59</v>
      </c>
      <c r="G173" s="50">
        <v>1</v>
      </c>
      <c r="H173" s="50">
        <v>4</v>
      </c>
      <c r="I173" s="50">
        <v>5.9</v>
      </c>
      <c r="J173" s="49">
        <v>63</v>
      </c>
      <c r="K173" s="51" t="s">
        <v>126</v>
      </c>
      <c r="L173" s="37"/>
    </row>
    <row r="174" spans="1:12" ht="15">
      <c r="A174" s="22"/>
      <c r="B174" s="14"/>
      <c r="C174" s="10"/>
      <c r="D174" s="5"/>
      <c r="E174" s="36"/>
      <c r="F174" s="37"/>
      <c r="G174" s="37"/>
      <c r="H174" s="37"/>
      <c r="I174" s="37"/>
      <c r="J174" s="37"/>
      <c r="K174" s="38"/>
      <c r="L174" s="37"/>
    </row>
    <row r="175" spans="1:12" ht="15">
      <c r="A175" s="23"/>
      <c r="B175" s="16"/>
      <c r="C175" s="7"/>
      <c r="D175" s="17" t="s">
        <v>33</v>
      </c>
      <c r="E175" s="8"/>
      <c r="F175" s="18">
        <f>F168+F169+F170+F171+F172+F173</f>
        <v>585</v>
      </c>
      <c r="G175" s="70">
        <f>SUM(G168:G174)</f>
        <v>22.560000000000002</v>
      </c>
      <c r="H175" s="18">
        <f t="shared" ref="H175:J175" si="30">SUM(H168:H174)</f>
        <v>28.62</v>
      </c>
      <c r="I175" s="18">
        <f t="shared" si="30"/>
        <v>92.300000000000011</v>
      </c>
      <c r="J175" s="18">
        <f t="shared" si="30"/>
        <v>613.20999999999992</v>
      </c>
      <c r="K175" s="18"/>
      <c r="L175" s="18">
        <v>93.22</v>
      </c>
    </row>
    <row r="176" spans="1:12" ht="15">
      <c r="A176" s="73">
        <f>A168</f>
        <v>2</v>
      </c>
      <c r="B176" s="74">
        <f>B168</f>
        <v>5</v>
      </c>
      <c r="C176" s="9" t="s">
        <v>25</v>
      </c>
      <c r="D176" s="6" t="s">
        <v>26</v>
      </c>
      <c r="E176" s="75"/>
      <c r="F176" s="76"/>
      <c r="G176" s="76"/>
      <c r="H176" s="76"/>
      <c r="I176" s="76"/>
      <c r="J176" s="76"/>
      <c r="K176" s="77"/>
      <c r="L176" s="76"/>
    </row>
    <row r="177" spans="1:12" ht="15">
      <c r="A177" s="78"/>
      <c r="B177" s="79"/>
      <c r="C177" s="10"/>
      <c r="D177" s="6" t="s">
        <v>27</v>
      </c>
      <c r="E177" s="75"/>
      <c r="F177" s="76"/>
      <c r="G177" s="76"/>
      <c r="H177" s="76"/>
      <c r="I177" s="76"/>
      <c r="J177" s="76"/>
      <c r="K177" s="77"/>
      <c r="L177" s="76"/>
    </row>
    <row r="178" spans="1:12" ht="15">
      <c r="A178" s="78"/>
      <c r="B178" s="79"/>
      <c r="C178" s="10"/>
      <c r="D178" s="6" t="s">
        <v>28</v>
      </c>
      <c r="E178" s="75"/>
      <c r="F178" s="76"/>
      <c r="G178" s="76"/>
      <c r="H178" s="76"/>
      <c r="I178" s="76"/>
      <c r="J178" s="76"/>
      <c r="K178" s="77"/>
      <c r="L178" s="76"/>
    </row>
    <row r="179" spans="1:12" ht="15">
      <c r="A179" s="78"/>
      <c r="B179" s="79"/>
      <c r="C179" s="10"/>
      <c r="D179" s="6" t="s">
        <v>29</v>
      </c>
      <c r="E179" s="75"/>
      <c r="F179" s="76"/>
      <c r="G179" s="76"/>
      <c r="H179" s="76"/>
      <c r="I179" s="76"/>
      <c r="J179" s="76"/>
      <c r="K179" s="77"/>
      <c r="L179" s="76"/>
    </row>
    <row r="180" spans="1:12" ht="15">
      <c r="A180" s="78"/>
      <c r="B180" s="79"/>
      <c r="C180" s="10"/>
      <c r="D180" s="6" t="s">
        <v>30</v>
      </c>
      <c r="E180" s="75"/>
      <c r="F180" s="76"/>
      <c r="G180" s="76"/>
      <c r="H180" s="76"/>
      <c r="I180" s="76"/>
      <c r="J180" s="76"/>
      <c r="K180" s="77"/>
      <c r="L180" s="76"/>
    </row>
    <row r="181" spans="1:12" ht="15">
      <c r="A181" s="78"/>
      <c r="B181" s="79"/>
      <c r="C181" s="10"/>
      <c r="D181" s="6" t="s">
        <v>31</v>
      </c>
      <c r="E181" s="75"/>
      <c r="F181" s="76"/>
      <c r="G181" s="76"/>
      <c r="H181" s="76"/>
      <c r="I181" s="76"/>
      <c r="J181" s="76"/>
      <c r="K181" s="77"/>
      <c r="L181" s="76"/>
    </row>
    <row r="182" spans="1:12" ht="15">
      <c r="A182" s="78"/>
      <c r="B182" s="79"/>
      <c r="C182" s="10"/>
      <c r="D182" s="6" t="s">
        <v>32</v>
      </c>
      <c r="E182" s="75"/>
      <c r="F182" s="76"/>
      <c r="G182" s="76"/>
      <c r="H182" s="76"/>
      <c r="I182" s="76"/>
      <c r="J182" s="76"/>
      <c r="K182" s="77"/>
      <c r="L182" s="76"/>
    </row>
    <row r="183" spans="1:12" ht="15">
      <c r="A183" s="78"/>
      <c r="B183" s="79"/>
      <c r="C183" s="10"/>
      <c r="D183" s="80"/>
      <c r="E183" s="75"/>
      <c r="F183" s="76"/>
      <c r="G183" s="76"/>
      <c r="H183" s="76"/>
      <c r="I183" s="76"/>
      <c r="J183" s="76"/>
      <c r="K183" s="77"/>
      <c r="L183" s="76"/>
    </row>
    <row r="184" spans="1:12" ht="15">
      <c r="A184" s="78"/>
      <c r="B184" s="79"/>
      <c r="C184" s="10"/>
      <c r="D184" s="80"/>
      <c r="E184" s="75"/>
      <c r="F184" s="76"/>
      <c r="G184" s="76"/>
      <c r="H184" s="76"/>
      <c r="I184" s="76"/>
      <c r="J184" s="76"/>
      <c r="K184" s="77"/>
      <c r="L184" s="76"/>
    </row>
    <row r="185" spans="1:12" ht="15">
      <c r="A185" s="81"/>
      <c r="B185" s="82"/>
      <c r="C185" s="7"/>
      <c r="D185" s="83" t="s">
        <v>33</v>
      </c>
      <c r="E185" s="84"/>
      <c r="F185" s="85">
        <f>SUM(F176:F184)</f>
        <v>0</v>
      </c>
      <c r="G185" s="85">
        <f t="shared" ref="G185:J185" si="31">SUM(G176:G184)</f>
        <v>0</v>
      </c>
      <c r="H185" s="85">
        <f t="shared" si="31"/>
        <v>0</v>
      </c>
      <c r="I185" s="85">
        <f t="shared" si="31"/>
        <v>0</v>
      </c>
      <c r="J185" s="85">
        <f t="shared" si="31"/>
        <v>0</v>
      </c>
      <c r="K185" s="86"/>
      <c r="L185" s="85">
        <f t="shared" ref="L185" si="32">SUM(L176:L184)</f>
        <v>0</v>
      </c>
    </row>
    <row r="186" spans="1:12" ht="15" customHeight="1" thickBot="1">
      <c r="A186" s="87">
        <f>A168</f>
        <v>2</v>
      </c>
      <c r="B186" s="88">
        <f>B168</f>
        <v>5</v>
      </c>
      <c r="C186" s="102" t="s">
        <v>4</v>
      </c>
      <c r="D186" s="103"/>
      <c r="E186" s="89"/>
      <c r="F186" s="90">
        <f>F175+F185</f>
        <v>585</v>
      </c>
      <c r="G186" s="90">
        <f t="shared" ref="G186:L186" si="33">G175+G185</f>
        <v>22.560000000000002</v>
      </c>
      <c r="H186" s="90">
        <f t="shared" si="33"/>
        <v>28.62</v>
      </c>
      <c r="I186" s="90">
        <f t="shared" si="33"/>
        <v>92.300000000000011</v>
      </c>
      <c r="J186" s="90">
        <f t="shared" si="33"/>
        <v>613.20999999999992</v>
      </c>
      <c r="K186" s="90"/>
      <c r="L186" s="90">
        <f t="shared" si="33"/>
        <v>93.22</v>
      </c>
    </row>
    <row r="187" spans="1:12" ht="13.5" customHeight="1" thickBot="1">
      <c r="A187" s="91"/>
      <c r="B187" s="92"/>
      <c r="C187" s="101" t="s">
        <v>5</v>
      </c>
      <c r="D187" s="101"/>
      <c r="E187" s="101"/>
      <c r="F187" s="93">
        <f>(F15+F34+F53+F72+F91+F110+F129+F148+F167+F186)/(IF(F15=0,0,1)+IF(F34=0,0,1)+IF(F53=0,0,1)+IF(F72=0,0,1)+IF(F91=0,0,1)+IF(F110=0,0,1)+IF(F129=0,0,1)+IF(F148=0,0,1)+IF(F167=0,0,1)+IF(F186=0,0,1))</f>
        <v>517.5</v>
      </c>
      <c r="G187" s="93">
        <f t="shared" ref="G187:J187" si="34">(G15+G34+G53+G72+G91+G110+G129+G148+G167+G186)/(IF(G15=0,0,1)+IF(G34=0,0,1)+IF(G53=0,0,1)+IF(G72=0,0,1)+IF(G91=0,0,1)+IF(G110=0,0,1)+IF(G129=0,0,1)+IF(G148=0,0,1)+IF(G167=0,0,1)+IF(G186=0,0,1))</f>
        <v>22.39</v>
      </c>
      <c r="H187" s="93">
        <f t="shared" si="34"/>
        <v>24.765000000000001</v>
      </c>
      <c r="I187" s="93">
        <f t="shared" si="34"/>
        <v>90.555000000000007</v>
      </c>
      <c r="J187" s="93">
        <f t="shared" si="34"/>
        <v>610.71</v>
      </c>
      <c r="K187" s="93"/>
      <c r="L187" s="93">
        <f>(L15+L34+L53+L72+L91+L110+L129+L148+L167+L186)/(IF(L15=0,0,1)+IF(L34=0,0,1)+IF(L53=0,0,1)+IF(L72=0,0,1)+IF(L91=0,0,1)+IF(L110=0,0,1)+IF(L129=0,0,1)+IF(L148=0,0,1)+IF(L167=0,0,1)+IF(L186=0,0,1))</f>
        <v>93.22</v>
      </c>
    </row>
  </sheetData>
  <mergeCells count="14">
    <mergeCell ref="C187:E187"/>
    <mergeCell ref="C186:D186"/>
    <mergeCell ref="C149:D149"/>
    <mergeCell ref="C167:D167"/>
    <mergeCell ref="C60:D60"/>
    <mergeCell ref="C77:D77"/>
    <mergeCell ref="C96:D96"/>
    <mergeCell ref="C114:D114"/>
    <mergeCell ref="C131:D131"/>
    <mergeCell ref="C1:E1"/>
    <mergeCell ref="H1:K1"/>
    <mergeCell ref="H2:K2"/>
    <mergeCell ref="C24:D24"/>
    <mergeCell ref="C42:D4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2023-10-23T05:16:50Z</cp:lastPrinted>
  <dcterms:created xsi:type="dcterms:W3CDTF">2022-05-16T14:23:56Z</dcterms:created>
  <dcterms:modified xsi:type="dcterms:W3CDTF">2025-10-06T17:46:18Z</dcterms:modified>
</cp:coreProperties>
</file>